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tart here" sheetId="1" state="visible" r:id="rId3"/>
    <sheet name="Summary" sheetId="2" state="visible" r:id="rId4"/>
    <sheet name="Participant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<sst xmlns="http://schemas.openxmlformats.org/spreadsheetml/2006/main" count="119" uniqueCount="95">
  <si>
    <t xml:space="preserve">Cognitive Distance Index: scoring sheet</t>
  </si>
  <si>
    <t xml:space="preserve">Companion to the CDI Starter Kit · book.izaias.xyz</t>
  </si>
  <si>
    <t xml:space="preserve">How to use it</t>
  </si>
  <si>
    <t xml:space="preserve">1. Enter answers</t>
  </si>
  <si>
    <t xml:space="preserve">On the Participants tab, one row per person per flow. Leave a cell empty if you didn't ask that question. The grey rows are made-up examples: overwrite or delete them.</t>
  </si>
  <si>
    <t xml:space="preserve">2. Name your groups</t>
  </si>
  <si>
    <t xml:space="preserve">Put the design version or user group in the Group column (for example Version A / Version B). Then type the same names in column A of the Summary tab.</t>
  </si>
  <si>
    <t xml:space="preserve">3. Read the results</t>
  </si>
  <si>
    <t xml:space="preserve">Columns T to AA fill in by themselves. The Summary tab averages each group.</t>
  </si>
  <si>
    <t xml:space="preserve">What to enter</t>
  </si>
  <si>
    <t xml:space="preserve">Q4–Q6</t>
  </si>
  <si>
    <t xml:space="preserve">Agreement, 1 (strongly disagree) to 7 (strongly agree). Q4: I understand what the system just did. Q5: I could explain to someone else why I got this result. Q6: I know what, if anything, I need to do next.</t>
  </si>
  <si>
    <t xml:space="preserve">Pred 1–4</t>
  </si>
  <si>
    <t xml:space="preserve">Prediction questions asked before the result appears. 1 = correct, 0 = wrong. Up to four.</t>
  </si>
  <si>
    <t xml:space="preserve">Conf 1–4</t>
  </si>
  <si>
    <t xml:space="preserve">How sure the person was of each prediction, 1 (not at all) to 5 (completely).</t>
  </si>
  <si>
    <t xml:space="preserve">Q7</t>
  </si>
  <si>
    <t xml:space="preserve">Is the task finished? Pick certain, think so or not sure.</t>
  </si>
  <si>
    <t xml:space="preserve">Why 1–4</t>
  </si>
  <si>
    <t xml:space="preserve">Comprehension questions about why the outcome happened. 1 = correct, 0 = wrong.</t>
  </si>
  <si>
    <t xml:space="preserve">Q8 rubric</t>
  </si>
  <si>
    <t xml:space="preserve">Open explanation ('In your own words, what just happened?') scored on four facts, 0–2 each: total 0–8.</t>
  </si>
  <si>
    <t xml:space="preserve">How it's scored</t>
  </si>
  <si>
    <t xml:space="preserve">Distances</t>
  </si>
  <si>
    <t xml:space="preserve">Each dimension is 0 (full alignment) to 100 (maximal misalignment).</t>
  </si>
  <si>
    <t xml:space="preserve">Perceived understanding</t>
  </si>
  <si>
    <t xml:space="preserve">(7 − mean of Q4–Q6) ÷ 6 × 100</t>
  </si>
  <si>
    <t xml:space="preserve">Predictive accuracy</t>
  </si>
  <si>
    <t xml:space="preserve">100 − % of predictions correct</t>
  </si>
  <si>
    <t xml:space="preserve">Interaction confidence</t>
  </si>
  <si>
    <t xml:space="preserve">Average of (5 − mean confidence) ÷ 4 × 100 and Q7 (0 if certain, 100 otherwise)</t>
  </si>
  <si>
    <t xml:space="preserve">Conceptual transparency</t>
  </si>
  <si>
    <t xml:space="preserve">Average of % of why-questions wrong and (8 − Q8 rubric) ÷ 8 × 100</t>
  </si>
  <si>
    <t xml:space="preserve">CDI</t>
  </si>
  <si>
    <t xml:space="preserve">Mean of the dimension scores. Left empty when fewer than two dimensions were measured.</t>
  </si>
  <si>
    <t xml:space="preserve">Bands</t>
  </si>
  <si>
    <t xml:space="preserve">0–25 strong alignment · 26–45 early warning · 46–65 needs attention · 66–100 serious misalignment</t>
  </si>
  <si>
    <t xml:space="preserve">Calibration gap</t>
  </si>
  <si>
    <t xml:space="preserve">Flagged when mean confidence is 3 or more and prediction accuracy is 40% or less (four options, chance 25%). Change the thresholds on the Summary tab.</t>
  </si>
  <si>
    <t xml:space="preserve">Caveats</t>
  </si>
  <si>
    <t xml:space="preserve">The bands and equal weighting are a working proposal, not a validated standard. Compare versions of the same flow, or one flow across groups, rather than unrelated products. A high score is a reason to look closer, not a diagnosis.</t>
  </si>
  <si>
    <t xml:space="preserve">Source</t>
  </si>
  <si>
    <t xml:space="preserve">Cavalcanti, I. (2026). From Cognitive Load to Cognitive Distance, chapters 6 and 11. Free to read at book.izaias.xyz</t>
  </si>
  <si>
    <t xml:space="preserve">Summary by group</t>
  </si>
  <si>
    <t xml:space="preserve">Type each group name exactly as it appears in the Group column. Group CDI is the mean of the group's dimension averages.</t>
  </si>
  <si>
    <t xml:space="preserve">Group</t>
  </si>
  <si>
    <t xml:space="preserve">People</t>
  </si>
  <si>
    <t xml:space="preserve">Band</t>
  </si>
  <si>
    <t xml:space="preserve">Calibration gap (share of people)</t>
  </si>
  <si>
    <t xml:space="preserve">Version A</t>
  </si>
  <si>
    <t xml:space="preserve">Version B</t>
  </si>
  <si>
    <t xml:space="preserve">All people</t>
  </si>
  <si>
    <t xml:space="preserve">Calibration gap thresholds</t>
  </si>
  <si>
    <t xml:space="preserve">Mean confidence at least</t>
  </si>
  <si>
    <t xml:space="preserve">Prediction accuracy at most</t>
  </si>
  <si>
    <t xml:space="preserve">Bands: 0–25 strong alignment · 26–45 early warning · 46–65 needs attention · 66–100 serious misalignment. A working proposal, not a validated standard.</t>
  </si>
  <si>
    <t xml:space="preserve">Who</t>
  </si>
  <si>
    <t xml:space="preserve">Agreement 1–7</t>
  </si>
  <si>
    <t xml:space="preserve">Predictions 1/0</t>
  </si>
  <si>
    <t xml:space="preserve">Confidence 1–5</t>
  </si>
  <si>
    <t xml:space="preserve">Done?</t>
  </si>
  <si>
    <t xml:space="preserve">Why 1/0</t>
  </si>
  <si>
    <t xml:space="preserve">0–8</t>
  </si>
  <si>
    <t xml:space="preserve">Results (calculated)</t>
  </si>
  <si>
    <t xml:space="preserve">Helpers</t>
  </si>
  <si>
    <t xml:space="preserve">Participant</t>
  </si>
  <si>
    <t xml:space="preserve">Q4</t>
  </si>
  <si>
    <t xml:space="preserve">Q5</t>
  </si>
  <si>
    <t xml:space="preserve">Q6</t>
  </si>
  <si>
    <t xml:space="preserve">Pred 1</t>
  </si>
  <si>
    <t xml:space="preserve">Pred 2</t>
  </si>
  <si>
    <t xml:space="preserve">Pred 3</t>
  </si>
  <si>
    <t xml:space="preserve">Pred 4</t>
  </si>
  <si>
    <t xml:space="preserve">Conf 1</t>
  </si>
  <si>
    <t xml:space="preserve">Conf 2</t>
  </si>
  <si>
    <t xml:space="preserve">Conf 3</t>
  </si>
  <si>
    <t xml:space="preserve">Conf 4</t>
  </si>
  <si>
    <t xml:space="preserve">Why 1</t>
  </si>
  <si>
    <t xml:space="preserve">Why 2</t>
  </si>
  <si>
    <t xml:space="preserve">Why 3</t>
  </si>
  <si>
    <t xml:space="preserve">Why 4</t>
  </si>
  <si>
    <t xml:space="preserve">Dimensions measured</t>
  </si>
  <si>
    <t xml:space="preserve">conf part</t>
  </si>
  <si>
    <t xml:space="preserve">Q7 part</t>
  </si>
  <si>
    <t xml:space="preserve">why part</t>
  </si>
  <si>
    <t xml:space="preserve">rubric part</t>
  </si>
  <si>
    <t xml:space="preserve">example-01</t>
  </si>
  <si>
    <t xml:space="preserve">certain</t>
  </si>
  <si>
    <t xml:space="preserve">example-02</t>
  </si>
  <si>
    <t xml:space="preserve">example-03</t>
  </si>
  <si>
    <t xml:space="preserve">think so</t>
  </si>
  <si>
    <t xml:space="preserve">example-04</t>
  </si>
  <si>
    <t xml:space="preserve">example-05</t>
  </si>
  <si>
    <t xml:space="preserve">example-06</t>
  </si>
  <si>
    <t xml:space="preserve">not sure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</si>
</sst>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0"/>
    <numFmt numFmtId="167" formatCode="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A1A1A"/>
      <name val="Arial"/>
      <family val="0"/>
      <charset val="1"/>
    </font>
    <font>
      <sz val="9"/>
      <color rgb="FF5C5750"/>
      <name val="Arial"/>
      <family val="0"/>
      <charset val="1"/>
    </font>
    <font>
      <b val="true"/>
      <sz val="11"/>
      <color rgb="FFB5341E"/>
      <name val="Arial"/>
      <family val="0"/>
      <charset val="1"/>
    </font>
    <font>
      <b val="true"/>
      <sz val="10"/>
      <color rgb="FF1A1A1A"/>
      <name val="Arial"/>
      <family val="0"/>
      <charset val="1"/>
    </font>
    <font>
      <sz val="10"/>
      <color rgb="FF1A1A1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5C5750"/>
      <name val="Arial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1A1A1A"/>
        <bgColor rgb="FF2A1D1F"/>
      </patternFill>
    </fill>
    <fill>
      <patternFill patternType="solid">
        <fgColor rgb="FFF3EEE4"/>
        <bgColor rgb="FFFBF8F2"/>
      </patternFill>
    </fill>
    <fill>
      <patternFill patternType="solid">
        <fgColor rgb="FF1F5A99"/>
        <bgColor rgb="FF333399"/>
      </patternFill>
    </fill>
    <fill>
      <patternFill patternType="solid">
        <fgColor rgb="FFB5341E"/>
        <bgColor rgb="FF993366"/>
      </patternFill>
    </fill>
    <fill>
      <patternFill patternType="solid">
        <fgColor rgb="FF5C5750"/>
        <bgColor rgb="FF808080"/>
      </patternFill>
    </fill>
    <fill>
      <patternFill patternType="solid">
        <fgColor rgb="FFEBE4D6"/>
        <bgColor rgb="FFF3EEE4"/>
      </patternFill>
    </fill>
    <fill>
      <patternFill patternType="solid">
        <fgColor rgb="FFFFFFFF"/>
        <bgColor rgb="FFFBF8F2"/>
      </patternFill>
    </fill>
    <fill>
      <patternFill patternType="solid">
        <fgColor rgb="FFFBF8F2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A1A1A"/>
      </bottom>
      <diagonal/>
    </border>
    <border diagonalUp="false" diagonalDown="false">
      <left/>
      <right/>
      <top/>
      <bottom style="thin">
        <color rgb="FFD8D0C1"/>
      </bottom>
      <diagonal/>
    </border>
    <border diagonalUp="false" diagonalDown="false">
      <left/>
      <right/>
      <top style="medium">
        <color rgb="FF1A1A1A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5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6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9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9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>
          <bgColor rgb="FFDBE6F3"/>
        </patternFill>
      </fill>
    </dxf>
    <dxf>
      <fill>
        <patternFill>
          <bgColor rgb="FFF3EEE4"/>
        </patternFill>
      </fill>
    </dxf>
    <dxf>
      <fill>
        <patternFill>
          <bgColor rgb="FFF6D9D2"/>
        </patternFill>
      </fill>
    </dxf>
    <dxf>
      <fill>
        <patternFill>
          <bgColor rgb="FFEFC1B7"/>
        </patternFill>
      </fill>
    </dxf>
    <dxf>
      <font>
        <b val="1"/>
        <color rgb="FFFF8A73"/>
      </font>
      <fill>
        <patternFill>
          <bgColor rgb="FF2A1D1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8D0C1"/>
      <rgbColor rgb="FF808080"/>
      <rgbColor rgb="FF9999FF"/>
      <rgbColor rgb="FF993366"/>
      <rgbColor rgb="FFFBF8F2"/>
      <rgbColor rgb="FFDBE6F3"/>
      <rgbColor rgb="FF660066"/>
      <rgbColor rgb="FFFF8A73"/>
      <rgbColor rgb="FF1F5A99"/>
      <rgbColor rgb="FFEBE4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F3EEE4"/>
      <rgbColor rgb="FFF6D9D2"/>
      <rgbColor rgb="FF99CCFF"/>
      <rgbColor rgb="FFFF99CC"/>
      <rgbColor rgb="FFCC99FF"/>
      <rgbColor rgb="FFEFC1B7"/>
      <rgbColor rgb="FF3366FF"/>
      <rgbColor rgb="FF33CCCC"/>
      <rgbColor rgb="FF99CC00"/>
      <rgbColor rgb="FFFFCC00"/>
      <rgbColor rgb="FFFF9900"/>
      <rgbColor rgb="FFFF6600"/>
      <rgbColor rgb="FF5C5750"/>
      <rgbColor rgb="FF969696"/>
      <rgbColor rgb="FF003366"/>
      <rgbColor rgb="FF339966"/>
      <rgbColor rgb="FF003300"/>
      <rgbColor rgb="FF1A1A1A"/>
      <rgbColor rgb="FFB5341E"/>
      <rgbColor rgb="FF993366"/>
      <rgbColor rgb="FF333399"/>
      <rgbColor rgb="FF2A1D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  <c r="C5" s="4"/>
    </row>
    <row r="6" customFormat="false" ht="23.85" hidden="false" customHeight="false" outlineLevel="0" collapsed="false">
      <c r="B6" s="5" t="s">
        <v>3</v>
      </c>
      <c r="C6" s="6" t="s">
        <v>4</v>
      </c>
    </row>
    <row r="7" customFormat="false" ht="23.85" hidden="false" customHeight="false" outlineLevel="0" collapsed="false">
      <c r="B7" s="5" t="s">
        <v>5</v>
      </c>
      <c r="C7" s="6" t="s">
        <v>6</v>
      </c>
    </row>
    <row r="8" customFormat="false" ht="15" hidden="false" customHeight="false" outlineLevel="0" collapsed="false">
      <c r="B8" s="5" t="s">
        <v>7</v>
      </c>
      <c r="C8" s="6" t="s">
        <v>8</v>
      </c>
    </row>
    <row r="9" customFormat="false" ht="15" hidden="false" customHeight="false" outlineLevel="0" collapsed="false">
      <c r="B9" s="5"/>
      <c r="C9" s="6"/>
    </row>
    <row r="10" customFormat="false" ht="15" hidden="false" customHeight="false" outlineLevel="0" collapsed="false">
      <c r="B10" s="3" t="s">
        <v>9</v>
      </c>
      <c r="C10" s="4"/>
    </row>
    <row r="11" customFormat="false" ht="23.85" hidden="false" customHeight="false" outlineLevel="0" collapsed="false">
      <c r="B11" s="5" t="s">
        <v>10</v>
      </c>
      <c r="C11" s="6" t="s">
        <v>11</v>
      </c>
    </row>
    <row r="12" customFormat="false" ht="15" hidden="false" customHeight="false" outlineLevel="0" collapsed="false">
      <c r="B12" s="5" t="s">
        <v>12</v>
      </c>
      <c r="C12" s="6" t="s">
        <v>13</v>
      </c>
    </row>
    <row r="13" customFormat="false" ht="15" hidden="false" customHeight="false" outlineLevel="0" collapsed="false">
      <c r="B13" s="5" t="s">
        <v>14</v>
      </c>
      <c r="C13" s="6" t="s">
        <v>15</v>
      </c>
    </row>
    <row r="14" customFormat="false" ht="15" hidden="false" customHeight="false" outlineLevel="0" collapsed="false">
      <c r="B14" s="5" t="s">
        <v>16</v>
      </c>
      <c r="C14" s="6" t="s">
        <v>17</v>
      </c>
    </row>
    <row r="15" customFormat="false" ht="15" hidden="false" customHeight="false" outlineLevel="0" collapsed="false">
      <c r="B15" s="5" t="s">
        <v>18</v>
      </c>
      <c r="C15" s="6" t="s">
        <v>19</v>
      </c>
    </row>
    <row r="16" customFormat="false" ht="15" hidden="false" customHeight="false" outlineLevel="0" collapsed="false">
      <c r="B16" s="5" t="s">
        <v>20</v>
      </c>
      <c r="C16" s="6" t="s">
        <v>21</v>
      </c>
    </row>
    <row r="17" customFormat="false" ht="15" hidden="false" customHeight="false" outlineLevel="0" collapsed="false">
      <c r="B17" s="5"/>
      <c r="C17" s="6"/>
    </row>
    <row r="18" customFormat="false" ht="15" hidden="false" customHeight="false" outlineLevel="0" collapsed="false">
      <c r="B18" s="3" t="s">
        <v>22</v>
      </c>
      <c r="C18" s="4"/>
    </row>
    <row r="19" customFormat="false" ht="15" hidden="false" customHeight="false" outlineLevel="0" collapsed="false">
      <c r="B19" s="5" t="s">
        <v>23</v>
      </c>
      <c r="C19" s="6" t="s">
        <v>24</v>
      </c>
    </row>
    <row r="20" customFormat="false" ht="15" hidden="false" customHeight="false" outlineLevel="0" collapsed="false">
      <c r="B20" s="5" t="s">
        <v>25</v>
      </c>
      <c r="C20" s="6" t="s">
        <v>26</v>
      </c>
    </row>
    <row r="21" customFormat="false" ht="15" hidden="false" customHeight="false" outlineLevel="0" collapsed="false">
      <c r="B21" s="5" t="s">
        <v>27</v>
      </c>
      <c r="C21" s="6" t="s">
        <v>28</v>
      </c>
    </row>
    <row r="22" customFormat="false" ht="15" hidden="false" customHeight="false" outlineLevel="0" collapsed="false">
      <c r="B22" s="5" t="s">
        <v>29</v>
      </c>
      <c r="C22" s="6" t="s">
        <v>30</v>
      </c>
    </row>
    <row r="23" customFormat="false" ht="15" hidden="false" customHeight="false" outlineLevel="0" collapsed="false">
      <c r="B23" s="5" t="s">
        <v>31</v>
      </c>
      <c r="C23" s="6" t="s">
        <v>32</v>
      </c>
    </row>
    <row r="24" customFormat="false" ht="15" hidden="false" customHeight="false" outlineLevel="0" collapsed="false">
      <c r="B24" s="5" t="s">
        <v>33</v>
      </c>
      <c r="C24" s="6" t="s">
        <v>34</v>
      </c>
    </row>
    <row r="25" customFormat="false" ht="15" hidden="false" customHeight="false" outlineLevel="0" collapsed="false">
      <c r="B25" s="5" t="s">
        <v>35</v>
      </c>
      <c r="C25" s="6" t="s">
        <v>36</v>
      </c>
    </row>
    <row r="26" customFormat="false" ht="23.85" hidden="false" customHeight="false" outlineLevel="0" collapsed="false">
      <c r="B26" s="5" t="s">
        <v>37</v>
      </c>
      <c r="C26" s="6" t="s">
        <v>38</v>
      </c>
    </row>
    <row r="27" customFormat="false" ht="15" hidden="false" customHeight="false" outlineLevel="0" collapsed="false">
      <c r="B27" s="5"/>
      <c r="C27" s="6"/>
    </row>
    <row r="28" customFormat="false" ht="35.05" hidden="false" customHeight="false" outlineLevel="0" collapsed="false">
      <c r="B28" s="5" t="s">
        <v>39</v>
      </c>
      <c r="C28" s="6" t="s">
        <v>40</v>
      </c>
    </row>
    <row r="29" customFormat="false" ht="23.85" hidden="false" customHeight="false" outlineLevel="0" collapsed="false">
      <c r="B29" s="5" t="s">
        <v>41</v>
      </c>
      <c r="C29" s="6" t="s">
        <v>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9"/>
    <col collapsed="false" customWidth="true" hidden="false" outlineLevel="0" max="3" min="3" style="0" width="15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6" min="6" style="0" width="15"/>
    <col collapsed="false" customWidth="true" hidden="false" outlineLevel="0" max="7" min="7" style="0" width="9"/>
    <col collapsed="false" customWidth="true" hidden="false" outlineLevel="0" max="8" min="8" style="0" width="20"/>
    <col collapsed="false" customWidth="true" hidden="false" outlineLevel="0" max="9" min="9" style="0" width="16"/>
  </cols>
  <sheetData>
    <row r="1" customFormat="false" ht="19.7" hidden="false" customHeight="false" outlineLevel="0" collapsed="false">
      <c r="A1" s="1" t="s">
        <v>43</v>
      </c>
    </row>
    <row r="2" customFormat="false" ht="15" hidden="false" customHeight="false" outlineLevel="0" collapsed="false">
      <c r="A2" s="2" t="s">
        <v>44</v>
      </c>
    </row>
    <row r="4" customFormat="false" ht="30" hidden="false" customHeight="true" outlineLevel="0" collapsed="false">
      <c r="A4" s="7" t="s">
        <v>45</v>
      </c>
      <c r="B4" s="7" t="s">
        <v>46</v>
      </c>
      <c r="C4" s="7" t="s">
        <v>25</v>
      </c>
      <c r="D4" s="7" t="s">
        <v>27</v>
      </c>
      <c r="E4" s="7" t="s">
        <v>29</v>
      </c>
      <c r="F4" s="7" t="s">
        <v>31</v>
      </c>
      <c r="G4" s="7" t="s">
        <v>33</v>
      </c>
      <c r="H4" s="7" t="s">
        <v>47</v>
      </c>
      <c r="I4" s="7" t="s">
        <v>48</v>
      </c>
    </row>
    <row r="5" customFormat="false" ht="15" hidden="false" customHeight="false" outlineLevel="0" collapsed="false">
      <c r="A5" s="8" t="s">
        <v>49</v>
      </c>
      <c r="B5" s="9" t="n">
        <f aca="false">IF($A5="","",COUNTIF(Participants!$B$3:$B$202,$A5))</f>
        <v>3</v>
      </c>
      <c r="C5" s="10" t="n">
        <f aca="false">IF($A5="","",IFERROR(AVERAGEIF(Participants!$B$3:$B$202,$A5,Participants!$T$3:$T$202),""))</f>
        <v>14.8148148148148</v>
      </c>
      <c r="D5" s="10" t="n">
        <f aca="false">IF($A5="","",IFERROR(AVERAGEIF(Participants!$B$3:$B$202,$A5,Participants!$U$3:$U$202),""))</f>
        <v>16.6666666666667</v>
      </c>
      <c r="E5" s="10" t="n">
        <f aca="false">IF($A5="","",IFERROR(AVERAGEIF(Participants!$B$3:$B$202,$A5,Participants!$V$3:$V$202),""))</f>
        <v>27.0833333333333</v>
      </c>
      <c r="F5" s="10" t="n">
        <f aca="false">IF($A5="","",IFERROR(AVERAGEIF(Participants!$B$3:$B$202,$A5,Participants!$W$3:$W$202),""))</f>
        <v>18.75</v>
      </c>
      <c r="G5" s="11" t="n">
        <f aca="false">IF(COUNT(C5:F5)&lt;2,"",AVERAGE(C5:F5))</f>
        <v>19.3287037037037</v>
      </c>
      <c r="H5" s="12" t="str">
        <f aca="false">IF(G5="","",IF(G5&lt;=25,"Strong alignment",IF(G5&lt;=45,"Early warning",IF(G5&lt;=65,"Needs attention","Serious misalignment"))))</f>
        <v>Strong alignment</v>
      </c>
      <c r="I5" s="13" t="n">
        <f aca="false">IF($A5="","",IFERROR(COUNTIFS(Participants!$B$3:$B$202,$A5,Participants!$AA$3:$AA$202,"Yes")/(COUNTIFS(Participants!$B$3:$B$202,$A5,Participants!$AA$3:$AA$202,"Yes")+COUNTIFS(Participants!$B$3:$B$202,$A5,Participants!$AA$3:$AA$202,"No")),""))</f>
        <v>0</v>
      </c>
    </row>
    <row r="6" customFormat="false" ht="15" hidden="false" customHeight="false" outlineLevel="0" collapsed="false">
      <c r="A6" s="8" t="s">
        <v>50</v>
      </c>
      <c r="B6" s="9" t="n">
        <f aca="false">IF($A6="","",COUNTIF(Participants!$B$3:$B$202,$A6))</f>
        <v>3</v>
      </c>
      <c r="C6" s="10" t="n">
        <f aca="false">IF($A6="","",IFERROR(AVERAGEIF(Participants!$B$3:$B$202,$A6,Participants!$T$3:$T$202),""))</f>
        <v>57.4074074074074</v>
      </c>
      <c r="D6" s="10" t="n">
        <f aca="false">IF($A6="","",IFERROR(AVERAGEIF(Participants!$B$3:$B$202,$A6,Participants!$U$3:$U$202),""))</f>
        <v>83.3333333333333</v>
      </c>
      <c r="E6" s="10" t="n">
        <f aca="false">IF($A6="","",IFERROR(AVERAGEIF(Participants!$B$3:$B$202,$A6,Participants!$V$3:$V$202),""))</f>
        <v>58.3333333333333</v>
      </c>
      <c r="F6" s="10" t="n">
        <f aca="false">IF($A6="","",IFERROR(AVERAGEIF(Participants!$B$3:$B$202,$A6,Participants!$W$3:$W$202),""))</f>
        <v>70.8333333333333</v>
      </c>
      <c r="G6" s="11" t="n">
        <f aca="false">IF(COUNT(C6:F6)&lt;2,"",AVERAGE(C6:F6))</f>
        <v>67.4768518518519</v>
      </c>
      <c r="H6" s="12" t="str">
        <f aca="false">IF(G6="","",IF(G6&lt;=25,"Strong alignment",IF(G6&lt;=45,"Early warning",IF(G6&lt;=65,"Needs attention","Serious misalignment"))))</f>
        <v>Serious misalignment</v>
      </c>
      <c r="I6" s="13" t="n">
        <f aca="false">IF($A6="","",IFERROR(COUNTIFS(Participants!$B$3:$B$202,$A6,Participants!$AA$3:$AA$202,"Yes")/(COUNTIFS(Participants!$B$3:$B$202,$A6,Participants!$AA$3:$AA$202,"Yes")+COUNTIFS(Participants!$B$3:$B$202,$A6,Participants!$AA$3:$AA$202,"No")),""))</f>
        <v>0.333333333333333</v>
      </c>
    </row>
    <row r="7" customFormat="false" ht="15" hidden="false" customHeight="false" outlineLevel="0" collapsed="false">
      <c r="A7" s="8"/>
      <c r="B7" s="9" t="str">
        <f aca="false">IF($A7="","",COUNTIF(Participants!$B$3:$B$202,$A7))</f>
        <v/>
      </c>
      <c r="C7" s="10" t="str">
        <f aca="false">IF($A7="","",IFERROR(AVERAGEIF(Participants!$B$3:$B$202,$A7,Participants!$T$3:$T$202),""))</f>
        <v/>
      </c>
      <c r="D7" s="10" t="str">
        <f aca="false">IF($A7="","",IFERROR(AVERAGEIF(Participants!$B$3:$B$202,$A7,Participants!$U$3:$U$202),""))</f>
        <v/>
      </c>
      <c r="E7" s="10" t="str">
        <f aca="false">IF($A7="","",IFERROR(AVERAGEIF(Participants!$B$3:$B$202,$A7,Participants!$V$3:$V$202),""))</f>
        <v/>
      </c>
      <c r="F7" s="10" t="str">
        <f aca="false">IF($A7="","",IFERROR(AVERAGEIF(Participants!$B$3:$B$202,$A7,Participants!$W$3:$W$202),""))</f>
        <v/>
      </c>
      <c r="G7" s="11" t="str">
        <f aca="false">IF(COUNT(C7:F7)&lt;2,"",AVERAGE(C7:F7))</f>
        <v/>
      </c>
      <c r="H7" s="12" t="str">
        <f aca="false">IF(G7="","",IF(G7&lt;=25,"Strong alignment",IF(G7&lt;=45,"Early warning",IF(G7&lt;=65,"Needs attention","Serious misalignment"))))</f>
        <v/>
      </c>
      <c r="I7" s="13" t="str">
        <f aca="false">IF($A7="","",IFERROR(COUNTIFS(Participants!$B$3:$B$202,$A7,Participants!$AA$3:$AA$202,"Yes")/(COUNTIFS(Participants!$B$3:$B$202,$A7,Participants!$AA$3:$AA$202,"Yes")+COUNTIFS(Participants!$B$3:$B$202,$A7,Participants!$AA$3:$AA$202,"No")),""))</f>
        <v/>
      </c>
    </row>
    <row r="8" customFormat="false" ht="15" hidden="false" customHeight="false" outlineLevel="0" collapsed="false">
      <c r="A8" s="8"/>
      <c r="B8" s="9" t="str">
        <f aca="false">IF($A8="","",COUNTIF(Participants!$B$3:$B$202,$A8))</f>
        <v/>
      </c>
      <c r="C8" s="10" t="str">
        <f aca="false">IF($A8="","",IFERROR(AVERAGEIF(Participants!$B$3:$B$202,$A8,Participants!$T$3:$T$202),""))</f>
        <v/>
      </c>
      <c r="D8" s="10" t="str">
        <f aca="false">IF($A8="","",IFERROR(AVERAGEIF(Participants!$B$3:$B$202,$A8,Participants!$U$3:$U$202),""))</f>
        <v/>
      </c>
      <c r="E8" s="10" t="str">
        <f aca="false">IF($A8="","",IFERROR(AVERAGEIF(Participants!$B$3:$B$202,$A8,Participants!$V$3:$V$202),""))</f>
        <v/>
      </c>
      <c r="F8" s="10" t="str">
        <f aca="false">IF($A8="","",IFERROR(AVERAGEIF(Participants!$B$3:$B$202,$A8,Participants!$W$3:$W$202),""))</f>
        <v/>
      </c>
      <c r="G8" s="11" t="str">
        <f aca="false">IF(COUNT(C8:F8)&lt;2,"",AVERAGE(C8:F8))</f>
        <v/>
      </c>
      <c r="H8" s="12" t="str">
        <f aca="false">IF(G8="","",IF(G8&lt;=25,"Strong alignment",IF(G8&lt;=45,"Early warning",IF(G8&lt;=65,"Needs attention","Serious misalignment"))))</f>
        <v/>
      </c>
      <c r="I8" s="13" t="str">
        <f aca="false">IF($A8="","",IFERROR(COUNTIFS(Participants!$B$3:$B$202,$A8,Participants!$AA$3:$AA$202,"Yes")/(COUNTIFS(Participants!$B$3:$B$202,$A8,Participants!$AA$3:$AA$202,"Yes")+COUNTIFS(Participants!$B$3:$B$202,$A8,Participants!$AA$3:$AA$202,"No")),""))</f>
        <v/>
      </c>
    </row>
    <row r="9" customFormat="false" ht="15" hidden="false" customHeight="false" outlineLevel="0" collapsed="false">
      <c r="A9" s="8"/>
      <c r="B9" s="9" t="str">
        <f aca="false">IF($A9="","",COUNTIF(Participants!$B$3:$B$202,$A9))</f>
        <v/>
      </c>
      <c r="C9" s="10" t="str">
        <f aca="false">IF($A9="","",IFERROR(AVERAGEIF(Participants!$B$3:$B$202,$A9,Participants!$T$3:$T$202),""))</f>
        <v/>
      </c>
      <c r="D9" s="10" t="str">
        <f aca="false">IF($A9="","",IFERROR(AVERAGEIF(Participants!$B$3:$B$202,$A9,Participants!$U$3:$U$202),""))</f>
        <v/>
      </c>
      <c r="E9" s="10" t="str">
        <f aca="false">IF($A9="","",IFERROR(AVERAGEIF(Participants!$B$3:$B$202,$A9,Participants!$V$3:$V$202),""))</f>
        <v/>
      </c>
      <c r="F9" s="10" t="str">
        <f aca="false">IF($A9="","",IFERROR(AVERAGEIF(Participants!$B$3:$B$202,$A9,Participants!$W$3:$W$202),""))</f>
        <v/>
      </c>
      <c r="G9" s="11" t="str">
        <f aca="false">IF(COUNT(C9:F9)&lt;2,"",AVERAGE(C9:F9))</f>
        <v/>
      </c>
      <c r="H9" s="12" t="str">
        <f aca="false">IF(G9="","",IF(G9&lt;=25,"Strong alignment",IF(G9&lt;=45,"Early warning",IF(G9&lt;=65,"Needs attention","Serious misalignment"))))</f>
        <v/>
      </c>
      <c r="I9" s="13" t="str">
        <f aca="false">IF($A9="","",IFERROR(COUNTIFS(Participants!$B$3:$B$202,$A9,Participants!$AA$3:$AA$202,"Yes")/(COUNTIFS(Participants!$B$3:$B$202,$A9,Participants!$AA$3:$AA$202,"Yes")+COUNTIFS(Participants!$B$3:$B$202,$A9,Participants!$AA$3:$AA$202,"No")),""))</f>
        <v/>
      </c>
    </row>
    <row r="10" customFormat="false" ht="15" hidden="false" customHeight="false" outlineLevel="0" collapsed="false">
      <c r="A10" s="14" t="s">
        <v>51</v>
      </c>
      <c r="B10" s="15" t="n">
        <f aca="false">COUNTA(Participants!$A$3:$A$202)</f>
        <v>6</v>
      </c>
      <c r="C10" s="16" t="n">
        <f aca="false">IFERROR(AVERAGE(Participants!$T$3:$T$202),"")</f>
        <v>36.1111111111111</v>
      </c>
      <c r="D10" s="16" t="n">
        <f aca="false">IFERROR(AVERAGE(Participants!$U$3:$U$202),"")</f>
        <v>50</v>
      </c>
      <c r="E10" s="16" t="n">
        <f aca="false">IFERROR(AVERAGE(Participants!$V$3:$V$202),"")</f>
        <v>42.7083333333333</v>
      </c>
      <c r="F10" s="16" t="n">
        <f aca="false">IFERROR(AVERAGE(Participants!$W$3:$W$202),"")</f>
        <v>44.7916666666667</v>
      </c>
      <c r="G10" s="16" t="n">
        <f aca="false">IF(COUNT(C10:F10)&lt;2,"",AVERAGE(C10:F10))</f>
        <v>43.4027777777778</v>
      </c>
      <c r="H10" s="17" t="str">
        <f aca="false">IF(G10="","",IF(G10&lt;=25,"Strong alignment",IF(G10&lt;=45,"Early warning",IF(G10&lt;=65,"Needs attention","Serious misalignment"))))</f>
        <v>Early warning</v>
      </c>
      <c r="I10" s="18" t="n">
        <f aca="false">IFERROR(COUNTIF(Participants!$AA$3:$AA$202,"Yes")/(COUNTIF(Participants!$AA$3:$AA$202,"Yes")+COUNTIF(Participants!$AA$3:$AA$202,"No")),"")</f>
        <v>0.166666666666667</v>
      </c>
    </row>
    <row r="12" customFormat="false" ht="15" hidden="false" customHeight="false" outlineLevel="0" collapsed="false">
      <c r="A12" s="19" t="s">
        <v>52</v>
      </c>
      <c r="B12" s="2" t="s">
        <v>53</v>
      </c>
      <c r="C12" s="20" t="n">
        <v>3</v>
      </c>
    </row>
    <row r="13" customFormat="false" ht="15" hidden="false" customHeight="false" outlineLevel="0" collapsed="false">
      <c r="B13" s="2" t="s">
        <v>54</v>
      </c>
      <c r="C13" s="21" t="n">
        <v>0.4</v>
      </c>
    </row>
    <row r="15" customFormat="false" ht="15" hidden="false" customHeight="false" outlineLevel="0" collapsed="false">
      <c r="A15" s="2" t="s">
        <v>55</v>
      </c>
    </row>
  </sheetData>
  <conditionalFormatting sqref="H5:H10">
    <cfRule type="expression" priority="2" aboveAverage="0" equalAverage="0" bottom="0" percent="0" rank="0" text="" dxfId="0">
      <formula>$H5="Strong alignment"</formula>
    </cfRule>
    <cfRule type="expression" priority="3" aboveAverage="0" equalAverage="0" bottom="0" percent="0" rank="0" text="" dxfId="1">
      <formula>$H5="Early warning"</formula>
    </cfRule>
    <cfRule type="expression" priority="4" aboveAverage="0" equalAverage="0" bottom="0" percent="0" rank="0" text="" dxfId="2">
      <formula>$H5="Needs attention"</formula>
    </cfRule>
    <cfRule type="expression" priority="5" aboveAverage="0" equalAverage="0" bottom="0" percent="0" rank="0" text="" dxfId="3">
      <formula>$H5="Serious misalignment"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20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2" topLeftCell="C3" activePane="bottomRight" state="frozen"/>
      <selection pane="topLeft" activeCell="A1" activeCellId="0" sqref="A1"/>
      <selection pane="topRight" activeCell="C1" activeCellId="0" sqref="C1"/>
      <selection pane="bottomLeft" activeCell="A3" activeCellId="0" sqref="A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3"/>
    <col collapsed="false" customWidth="true" hidden="false" outlineLevel="0" max="5" min="3" style="0" width="6"/>
    <col collapsed="false" customWidth="true" hidden="false" outlineLevel="0" max="13" min="6" style="0" width="7"/>
    <col collapsed="false" customWidth="true" hidden="false" outlineLevel="0" max="14" min="14" style="0" width="10"/>
    <col collapsed="false" customWidth="true" hidden="false" outlineLevel="0" max="18" min="15" style="0" width="7"/>
    <col collapsed="false" customWidth="true" hidden="false" outlineLevel="0" max="19" min="19" style="0" width="9"/>
    <col collapsed="false" customWidth="true" hidden="false" outlineLevel="0" max="20" min="20" style="0" width="14"/>
    <col collapsed="false" customWidth="true" hidden="false" outlineLevel="0" max="21" min="21" style="0" width="12"/>
    <col collapsed="false" customWidth="true" hidden="false" outlineLevel="0" max="22" min="22" style="0" width="13"/>
    <col collapsed="false" customWidth="true" hidden="false" outlineLevel="0" max="23" min="23" style="0" width="14"/>
    <col collapsed="false" customWidth="true" hidden="false" outlineLevel="0" max="24" min="24" style="0" width="11"/>
    <col collapsed="false" customWidth="true" hidden="false" outlineLevel="0" max="25" min="25" style="0" width="8"/>
    <col collapsed="false" customWidth="true" hidden="false" outlineLevel="0" max="26" min="26" style="0" width="20"/>
    <col collapsed="false" customWidth="true" hidden="false" outlineLevel="0" max="27" min="27" style="0" width="11"/>
    <col collapsed="false" customWidth="true" hidden="false" outlineLevel="0" max="31" min="28" style="0" width="9"/>
  </cols>
  <sheetData>
    <row r="1" customFormat="false" ht="15" hidden="false" customHeight="true" outlineLevel="0" collapsed="false">
      <c r="A1" s="22" t="s">
        <v>56</v>
      </c>
      <c r="B1" s="22"/>
      <c r="C1" s="23" t="s">
        <v>57</v>
      </c>
      <c r="D1" s="23"/>
      <c r="E1" s="23"/>
      <c r="F1" s="23" t="s">
        <v>58</v>
      </c>
      <c r="G1" s="23"/>
      <c r="H1" s="23"/>
      <c r="I1" s="23"/>
      <c r="J1" s="23" t="s">
        <v>59</v>
      </c>
      <c r="K1" s="23"/>
      <c r="L1" s="23"/>
      <c r="M1" s="23"/>
      <c r="N1" s="24" t="s">
        <v>60</v>
      </c>
      <c r="O1" s="23" t="s">
        <v>61</v>
      </c>
      <c r="P1" s="23"/>
      <c r="Q1" s="23"/>
      <c r="R1" s="23"/>
      <c r="S1" s="24" t="s">
        <v>62</v>
      </c>
      <c r="T1" s="25" t="s">
        <v>63</v>
      </c>
      <c r="U1" s="25"/>
      <c r="V1" s="25"/>
      <c r="W1" s="25"/>
      <c r="X1" s="25"/>
      <c r="Y1" s="25"/>
      <c r="Z1" s="25"/>
      <c r="AA1" s="25"/>
      <c r="AB1" s="26" t="s">
        <v>64</v>
      </c>
      <c r="AC1" s="26"/>
      <c r="AD1" s="26"/>
      <c r="AE1" s="26"/>
    </row>
    <row r="2" customFormat="false" ht="30" hidden="false" customHeight="true" outlineLevel="0" collapsed="false">
      <c r="A2" s="27" t="s">
        <v>65</v>
      </c>
      <c r="B2" s="27" t="s">
        <v>45</v>
      </c>
      <c r="C2" s="27" t="s">
        <v>66</v>
      </c>
      <c r="D2" s="27" t="s">
        <v>67</v>
      </c>
      <c r="E2" s="27" t="s">
        <v>68</v>
      </c>
      <c r="F2" s="27" t="s">
        <v>69</v>
      </c>
      <c r="G2" s="27" t="s">
        <v>70</v>
      </c>
      <c r="H2" s="27" t="s">
        <v>71</v>
      </c>
      <c r="I2" s="27" t="s">
        <v>72</v>
      </c>
      <c r="J2" s="27" t="s">
        <v>73</v>
      </c>
      <c r="K2" s="27" t="s">
        <v>74</v>
      </c>
      <c r="L2" s="27" t="s">
        <v>75</v>
      </c>
      <c r="M2" s="27" t="s">
        <v>76</v>
      </c>
      <c r="N2" s="27" t="s">
        <v>16</v>
      </c>
      <c r="O2" s="27" t="s">
        <v>77</v>
      </c>
      <c r="P2" s="27" t="s">
        <v>78</v>
      </c>
      <c r="Q2" s="27" t="s">
        <v>79</v>
      </c>
      <c r="R2" s="27" t="s">
        <v>80</v>
      </c>
      <c r="S2" s="27" t="s">
        <v>20</v>
      </c>
      <c r="T2" s="28" t="s">
        <v>25</v>
      </c>
      <c r="U2" s="28" t="s">
        <v>27</v>
      </c>
      <c r="V2" s="28" t="s">
        <v>29</v>
      </c>
      <c r="W2" s="28" t="s">
        <v>31</v>
      </c>
      <c r="X2" s="28" t="s">
        <v>81</v>
      </c>
      <c r="Y2" s="28" t="s">
        <v>33</v>
      </c>
      <c r="Z2" s="28" t="s">
        <v>47</v>
      </c>
      <c r="AA2" s="28" t="s">
        <v>37</v>
      </c>
      <c r="AB2" s="29" t="s">
        <v>82</v>
      </c>
      <c r="AC2" s="29" t="s">
        <v>83</v>
      </c>
      <c r="AD2" s="29" t="s">
        <v>84</v>
      </c>
      <c r="AE2" s="29" t="s">
        <v>85</v>
      </c>
    </row>
    <row r="3" customFormat="false" ht="15" hidden="false" customHeight="false" outlineLevel="0" collapsed="false">
      <c r="A3" s="30" t="s">
        <v>86</v>
      </c>
      <c r="B3" s="30" t="s">
        <v>49</v>
      </c>
      <c r="C3" s="31" t="n">
        <v>6</v>
      </c>
      <c r="D3" s="31" t="n">
        <v>7</v>
      </c>
      <c r="E3" s="31" t="n">
        <v>6</v>
      </c>
      <c r="F3" s="31" t="n">
        <v>1</v>
      </c>
      <c r="G3" s="31" t="n">
        <v>1</v>
      </c>
      <c r="H3" s="31"/>
      <c r="I3" s="31"/>
      <c r="J3" s="31" t="n">
        <v>4</v>
      </c>
      <c r="K3" s="31" t="n">
        <v>5</v>
      </c>
      <c r="L3" s="31"/>
      <c r="M3" s="31"/>
      <c r="N3" s="31" t="s">
        <v>87</v>
      </c>
      <c r="O3" s="31" t="n">
        <v>1</v>
      </c>
      <c r="P3" s="31" t="n">
        <v>1</v>
      </c>
      <c r="Q3" s="31"/>
      <c r="R3" s="31"/>
      <c r="S3" s="31" t="n">
        <v>7</v>
      </c>
      <c r="T3" s="10" t="n">
        <f aca="false">IF(COUNT(C3:E3)=0,"",(7-AVERAGE(C3:E3))/6*100)</f>
        <v>11.1111111111111</v>
      </c>
      <c r="U3" s="10" t="n">
        <f aca="false">IF(COUNT(F3:I3)=0,"",100-AVERAGE(F3:I3)*100)</f>
        <v>0</v>
      </c>
      <c r="V3" s="10" t="n">
        <f aca="false">IF(COUNT(AB3:AC3)=0,"",AVERAGE(AB3:AC3))</f>
        <v>6.25</v>
      </c>
      <c r="W3" s="10" t="n">
        <f aca="false">IF(COUNT(AD3:AE3)=0,"",AVERAGE(AD3:AE3))</f>
        <v>6.25</v>
      </c>
      <c r="X3" s="10" t="n">
        <f aca="false">IF(A3="","",COUNT(T3:W3))</f>
        <v>4</v>
      </c>
      <c r="Y3" s="11" t="n">
        <f aca="false">IF(COUNT(T3:W3)&lt;2,"",AVERAGE(T3:W3))</f>
        <v>5.90277777777778</v>
      </c>
      <c r="Z3" s="12" t="str">
        <f aca="false">IF(Y3="","",IF(Y3&lt;=25,"Strong alignment",IF(Y3&lt;=45,"Early warning",IF(Y3&lt;=65,"Needs attention","Serious misalignment"))))</f>
        <v>Strong alignment</v>
      </c>
      <c r="AA3" s="12" t="str">
        <f aca="false">IF(OR(COUNT(J3:M3)=0,COUNT(F3:I3)=0),"",IF(AND(AVERAGE(J3:M3)&gt;=Summary!$C$12,AVERAGE(F3:I3)&lt;=Summary!$C$13),"Yes","No"))</f>
        <v>No</v>
      </c>
      <c r="AB3" s="32" t="n">
        <f aca="false">IF(COUNT(J3:M3)=0,"",(5-AVERAGE(J3:M3))/4*100)</f>
        <v>12.5</v>
      </c>
      <c r="AC3" s="32" t="n">
        <f aca="false">IF(N3="","",IF(N3="certain",0,100))</f>
        <v>0</v>
      </c>
      <c r="AD3" s="32" t="n">
        <f aca="false">IF(COUNT(O3:R3)=0,"",100-AVERAGE(O3:R3)*100)</f>
        <v>0</v>
      </c>
      <c r="AE3" s="32" t="n">
        <f aca="false">IF(S3="","",(8-S3)/8*100)</f>
        <v>12.5</v>
      </c>
    </row>
    <row r="4" customFormat="false" ht="15" hidden="false" customHeight="false" outlineLevel="0" collapsed="false">
      <c r="A4" s="30" t="s">
        <v>88</v>
      </c>
      <c r="B4" s="30" t="s">
        <v>49</v>
      </c>
      <c r="C4" s="31" t="n">
        <v>6</v>
      </c>
      <c r="D4" s="31" t="n">
        <v>6</v>
      </c>
      <c r="E4" s="31" t="n">
        <v>5</v>
      </c>
      <c r="F4" s="31" t="n">
        <v>1</v>
      </c>
      <c r="G4" s="31" t="n">
        <v>0</v>
      </c>
      <c r="H4" s="31"/>
      <c r="I4" s="31"/>
      <c r="J4" s="31" t="n">
        <v>4</v>
      </c>
      <c r="K4" s="31" t="n">
        <v>3</v>
      </c>
      <c r="L4" s="31"/>
      <c r="M4" s="31"/>
      <c r="N4" s="31" t="s">
        <v>87</v>
      </c>
      <c r="O4" s="31" t="n">
        <v>1</v>
      </c>
      <c r="P4" s="31" t="n">
        <v>0</v>
      </c>
      <c r="Q4" s="31"/>
      <c r="R4" s="31"/>
      <c r="S4" s="31" t="n">
        <v>6</v>
      </c>
      <c r="T4" s="10" t="n">
        <f aca="false">IF(COUNT(C4:E4)=0,"",(7-AVERAGE(C4:E4))/6*100)</f>
        <v>22.2222222222222</v>
      </c>
      <c r="U4" s="10" t="n">
        <f aca="false">IF(COUNT(F4:I4)=0,"",100-AVERAGE(F4:I4)*100)</f>
        <v>50</v>
      </c>
      <c r="V4" s="10" t="n">
        <f aca="false">IF(COUNT(AB4:AC4)=0,"",AVERAGE(AB4:AC4))</f>
        <v>18.75</v>
      </c>
      <c r="W4" s="10" t="n">
        <f aca="false">IF(COUNT(AD4:AE4)=0,"",AVERAGE(AD4:AE4))</f>
        <v>37.5</v>
      </c>
      <c r="X4" s="10" t="n">
        <f aca="false">IF(A4="","",COUNT(T4:W4))</f>
        <v>4</v>
      </c>
      <c r="Y4" s="11" t="n">
        <f aca="false">IF(COUNT(T4:W4)&lt;2,"",AVERAGE(T4:W4))</f>
        <v>32.1180555555556</v>
      </c>
      <c r="Z4" s="12" t="str">
        <f aca="false">IF(Y4="","",IF(Y4&lt;=25,"Strong alignment",IF(Y4&lt;=45,"Early warning",IF(Y4&lt;=65,"Needs attention","Serious misalignment"))))</f>
        <v>Early warning</v>
      </c>
      <c r="AA4" s="12" t="str">
        <f aca="false">IF(OR(COUNT(J4:M4)=0,COUNT(F4:I4)=0),"",IF(AND(AVERAGE(J4:M4)&gt;=Summary!$C$12,AVERAGE(F4:I4)&lt;=Summary!$C$13),"Yes","No"))</f>
        <v>No</v>
      </c>
      <c r="AB4" s="32" t="n">
        <f aca="false">IF(COUNT(J4:M4)=0,"",(5-AVERAGE(J4:M4))/4*100)</f>
        <v>37.5</v>
      </c>
      <c r="AC4" s="32" t="n">
        <f aca="false">IF(N4="","",IF(N4="certain",0,100))</f>
        <v>0</v>
      </c>
      <c r="AD4" s="32" t="n">
        <f aca="false">IF(COUNT(O4:R4)=0,"",100-AVERAGE(O4:R4)*100)</f>
        <v>50</v>
      </c>
      <c r="AE4" s="32" t="n">
        <f aca="false">IF(S4="","",(8-S4)/8*100)</f>
        <v>25</v>
      </c>
    </row>
    <row r="5" customFormat="false" ht="15" hidden="false" customHeight="false" outlineLevel="0" collapsed="false">
      <c r="A5" s="30" t="s">
        <v>89</v>
      </c>
      <c r="B5" s="30" t="s">
        <v>49</v>
      </c>
      <c r="C5" s="31" t="n">
        <v>7</v>
      </c>
      <c r="D5" s="31" t="n">
        <v>6</v>
      </c>
      <c r="E5" s="31" t="n">
        <v>6</v>
      </c>
      <c r="F5" s="31" t="n">
        <v>1</v>
      </c>
      <c r="G5" s="31" t="n">
        <v>1</v>
      </c>
      <c r="H5" s="31"/>
      <c r="I5" s="31"/>
      <c r="J5" s="31" t="n">
        <v>5</v>
      </c>
      <c r="K5" s="31" t="n">
        <v>4</v>
      </c>
      <c r="L5" s="31"/>
      <c r="M5" s="31"/>
      <c r="N5" s="31" t="s">
        <v>90</v>
      </c>
      <c r="O5" s="31" t="n">
        <v>1</v>
      </c>
      <c r="P5" s="31" t="n">
        <v>1</v>
      </c>
      <c r="Q5" s="31"/>
      <c r="R5" s="31"/>
      <c r="S5" s="31" t="n">
        <v>6</v>
      </c>
      <c r="T5" s="10" t="n">
        <f aca="false">IF(COUNT(C5:E5)=0,"",(7-AVERAGE(C5:E5))/6*100)</f>
        <v>11.1111111111111</v>
      </c>
      <c r="U5" s="10" t="n">
        <f aca="false">IF(COUNT(F5:I5)=0,"",100-AVERAGE(F5:I5)*100)</f>
        <v>0</v>
      </c>
      <c r="V5" s="10" t="n">
        <f aca="false">IF(COUNT(AB5:AC5)=0,"",AVERAGE(AB5:AC5))</f>
        <v>56.25</v>
      </c>
      <c r="W5" s="10" t="n">
        <f aca="false">IF(COUNT(AD5:AE5)=0,"",AVERAGE(AD5:AE5))</f>
        <v>12.5</v>
      </c>
      <c r="X5" s="10" t="n">
        <f aca="false">IF(A5="","",COUNT(T5:W5))</f>
        <v>4</v>
      </c>
      <c r="Y5" s="11" t="n">
        <f aca="false">IF(COUNT(T5:W5)&lt;2,"",AVERAGE(T5:W5))</f>
        <v>19.9652777777778</v>
      </c>
      <c r="Z5" s="12" t="str">
        <f aca="false">IF(Y5="","",IF(Y5&lt;=25,"Strong alignment",IF(Y5&lt;=45,"Early warning",IF(Y5&lt;=65,"Needs attention","Serious misalignment"))))</f>
        <v>Strong alignment</v>
      </c>
      <c r="AA5" s="12" t="str">
        <f aca="false">IF(OR(COUNT(J5:M5)=0,COUNT(F5:I5)=0),"",IF(AND(AVERAGE(J5:M5)&gt;=Summary!$C$12,AVERAGE(F5:I5)&lt;=Summary!$C$13),"Yes","No"))</f>
        <v>No</v>
      </c>
      <c r="AB5" s="32" t="n">
        <f aca="false">IF(COUNT(J5:M5)=0,"",(5-AVERAGE(J5:M5))/4*100)</f>
        <v>12.5</v>
      </c>
      <c r="AC5" s="32" t="n">
        <f aca="false">IF(N5="","",IF(N5="certain",0,100))</f>
        <v>100</v>
      </c>
      <c r="AD5" s="32" t="n">
        <f aca="false">IF(COUNT(O5:R5)=0,"",100-AVERAGE(O5:R5)*100)</f>
        <v>0</v>
      </c>
      <c r="AE5" s="32" t="n">
        <f aca="false">IF(S5="","",(8-S5)/8*100)</f>
        <v>25</v>
      </c>
    </row>
    <row r="6" customFormat="false" ht="15" hidden="false" customHeight="false" outlineLevel="0" collapsed="false">
      <c r="A6" s="30" t="s">
        <v>91</v>
      </c>
      <c r="B6" s="30" t="s">
        <v>50</v>
      </c>
      <c r="C6" s="31" t="n">
        <v>5</v>
      </c>
      <c r="D6" s="31" t="n">
        <v>4</v>
      </c>
      <c r="E6" s="31" t="n">
        <v>3</v>
      </c>
      <c r="F6" s="31" t="n">
        <v>0</v>
      </c>
      <c r="G6" s="31" t="n">
        <v>0</v>
      </c>
      <c r="H6" s="31"/>
      <c r="I6" s="31"/>
      <c r="J6" s="31" t="n">
        <v>4</v>
      </c>
      <c r="K6" s="31" t="n">
        <v>3</v>
      </c>
      <c r="L6" s="31"/>
      <c r="M6" s="31"/>
      <c r="N6" s="31" t="s">
        <v>90</v>
      </c>
      <c r="O6" s="31" t="n">
        <v>0</v>
      </c>
      <c r="P6" s="31" t="n">
        <v>1</v>
      </c>
      <c r="Q6" s="31"/>
      <c r="R6" s="31"/>
      <c r="S6" s="31" t="n">
        <v>2</v>
      </c>
      <c r="T6" s="10" t="n">
        <f aca="false">IF(COUNT(C6:E6)=0,"",(7-AVERAGE(C6:E6))/6*100)</f>
        <v>50</v>
      </c>
      <c r="U6" s="10" t="n">
        <f aca="false">IF(COUNT(F6:I6)=0,"",100-AVERAGE(F6:I6)*100)</f>
        <v>100</v>
      </c>
      <c r="V6" s="10" t="n">
        <f aca="false">IF(COUNT(AB6:AC6)=0,"",AVERAGE(AB6:AC6))</f>
        <v>68.75</v>
      </c>
      <c r="W6" s="10" t="n">
        <f aca="false">IF(COUNT(AD6:AE6)=0,"",AVERAGE(AD6:AE6))</f>
        <v>62.5</v>
      </c>
      <c r="X6" s="10" t="n">
        <f aca="false">IF(A6="","",COUNT(T6:W6))</f>
        <v>4</v>
      </c>
      <c r="Y6" s="11" t="n">
        <f aca="false">IF(COUNT(T6:W6)&lt;2,"",AVERAGE(T6:W6))</f>
        <v>70.3125</v>
      </c>
      <c r="Z6" s="12" t="str">
        <f aca="false">IF(Y6="","",IF(Y6&lt;=25,"Strong alignment",IF(Y6&lt;=45,"Early warning",IF(Y6&lt;=65,"Needs attention","Serious misalignment"))))</f>
        <v>Serious misalignment</v>
      </c>
      <c r="AA6" s="12" t="str">
        <f aca="false">IF(OR(COUNT(J6:M6)=0,COUNT(F6:I6)=0),"",IF(AND(AVERAGE(J6:M6)&gt;=Summary!$C$12,AVERAGE(F6:I6)&lt;=Summary!$C$13),"Yes","No"))</f>
        <v>Yes</v>
      </c>
      <c r="AB6" s="32" t="n">
        <f aca="false">IF(COUNT(J6:M6)=0,"",(5-AVERAGE(J6:M6))/4*100)</f>
        <v>37.5</v>
      </c>
      <c r="AC6" s="32" t="n">
        <f aca="false">IF(N6="","",IF(N6="certain",0,100))</f>
        <v>100</v>
      </c>
      <c r="AD6" s="32" t="n">
        <f aca="false">IF(COUNT(O6:R6)=0,"",100-AVERAGE(O6:R6)*100)</f>
        <v>50</v>
      </c>
      <c r="AE6" s="32" t="n">
        <f aca="false">IF(S6="","",(8-S6)/8*100)</f>
        <v>75</v>
      </c>
    </row>
    <row r="7" customFormat="false" ht="15" hidden="false" customHeight="false" outlineLevel="0" collapsed="false">
      <c r="A7" s="30" t="s">
        <v>92</v>
      </c>
      <c r="B7" s="30" t="s">
        <v>50</v>
      </c>
      <c r="C7" s="31" t="n">
        <v>4</v>
      </c>
      <c r="D7" s="31" t="n">
        <v>3</v>
      </c>
      <c r="E7" s="31" t="n">
        <v>3</v>
      </c>
      <c r="F7" s="31" t="n">
        <v>0</v>
      </c>
      <c r="G7" s="31" t="n">
        <v>1</v>
      </c>
      <c r="H7" s="31"/>
      <c r="I7" s="31"/>
      <c r="J7" s="31" t="n">
        <v>3</v>
      </c>
      <c r="K7" s="31" t="n">
        <v>4</v>
      </c>
      <c r="L7" s="31"/>
      <c r="M7" s="31"/>
      <c r="N7" s="31" t="s">
        <v>87</v>
      </c>
      <c r="O7" s="31" t="n">
        <v>0</v>
      </c>
      <c r="P7" s="31" t="n">
        <v>0</v>
      </c>
      <c r="Q7" s="31"/>
      <c r="R7" s="31"/>
      <c r="S7" s="31" t="n">
        <v>1</v>
      </c>
      <c r="T7" s="10" t="n">
        <f aca="false">IF(COUNT(C7:E7)=0,"",(7-AVERAGE(C7:E7))/6*100)</f>
        <v>61.1111111111111</v>
      </c>
      <c r="U7" s="10" t="n">
        <f aca="false">IF(COUNT(F7:I7)=0,"",100-AVERAGE(F7:I7)*100)</f>
        <v>50</v>
      </c>
      <c r="V7" s="10" t="n">
        <f aca="false">IF(COUNT(AB7:AC7)=0,"",AVERAGE(AB7:AC7))</f>
        <v>18.75</v>
      </c>
      <c r="W7" s="10" t="n">
        <f aca="false">IF(COUNT(AD7:AE7)=0,"",AVERAGE(AD7:AE7))</f>
        <v>93.75</v>
      </c>
      <c r="X7" s="10" t="n">
        <f aca="false">IF(A7="","",COUNT(T7:W7))</f>
        <v>4</v>
      </c>
      <c r="Y7" s="11" t="n">
        <f aca="false">IF(COUNT(T7:W7)&lt;2,"",AVERAGE(T7:W7))</f>
        <v>55.9027777777778</v>
      </c>
      <c r="Z7" s="12" t="str">
        <f aca="false">IF(Y7="","",IF(Y7&lt;=25,"Strong alignment",IF(Y7&lt;=45,"Early warning",IF(Y7&lt;=65,"Needs attention","Serious misalignment"))))</f>
        <v>Needs attention</v>
      </c>
      <c r="AA7" s="12" t="str">
        <f aca="false">IF(OR(COUNT(J7:M7)=0,COUNT(F7:I7)=0),"",IF(AND(AVERAGE(J7:M7)&gt;=Summary!$C$12,AVERAGE(F7:I7)&lt;=Summary!$C$13),"Yes","No"))</f>
        <v>No</v>
      </c>
      <c r="AB7" s="32" t="n">
        <f aca="false">IF(COUNT(J7:M7)=0,"",(5-AVERAGE(J7:M7))/4*100)</f>
        <v>37.5</v>
      </c>
      <c r="AC7" s="32" t="n">
        <f aca="false">IF(N7="","",IF(N7="certain",0,100))</f>
        <v>0</v>
      </c>
      <c r="AD7" s="32" t="n">
        <f aca="false">IF(COUNT(O7:R7)=0,"",100-AVERAGE(O7:R7)*100)</f>
        <v>100</v>
      </c>
      <c r="AE7" s="32" t="n">
        <f aca="false">IF(S7="","",(8-S7)/8*100)</f>
        <v>87.5</v>
      </c>
    </row>
    <row r="8" customFormat="false" ht="15" hidden="false" customHeight="false" outlineLevel="0" collapsed="false">
      <c r="A8" s="30" t="s">
        <v>93</v>
      </c>
      <c r="B8" s="30" t="s">
        <v>50</v>
      </c>
      <c r="C8" s="31" t="n">
        <v>5</v>
      </c>
      <c r="D8" s="31" t="n">
        <v>3</v>
      </c>
      <c r="E8" s="31" t="n">
        <v>2</v>
      </c>
      <c r="F8" s="31" t="n">
        <v>0</v>
      </c>
      <c r="G8" s="31" t="n">
        <v>0</v>
      </c>
      <c r="H8" s="31"/>
      <c r="I8" s="31"/>
      <c r="J8" s="31" t="n">
        <v>2</v>
      </c>
      <c r="K8" s="31" t="n">
        <v>2</v>
      </c>
      <c r="L8" s="31"/>
      <c r="M8" s="31"/>
      <c r="N8" s="31" t="s">
        <v>94</v>
      </c>
      <c r="O8" s="31" t="n">
        <v>1</v>
      </c>
      <c r="P8" s="31" t="n">
        <v>0</v>
      </c>
      <c r="Q8" s="31"/>
      <c r="R8" s="31"/>
      <c r="S8" s="31" t="n">
        <v>3</v>
      </c>
      <c r="T8" s="10" t="n">
        <f aca="false">IF(COUNT(C8:E8)=0,"",(7-AVERAGE(C8:E8))/6*100)</f>
        <v>61.1111111111111</v>
      </c>
      <c r="U8" s="10" t="n">
        <f aca="false">IF(COUNT(F8:I8)=0,"",100-AVERAGE(F8:I8)*100)</f>
        <v>100</v>
      </c>
      <c r="V8" s="10" t="n">
        <f aca="false">IF(COUNT(AB8:AC8)=0,"",AVERAGE(AB8:AC8))</f>
        <v>87.5</v>
      </c>
      <c r="W8" s="10" t="n">
        <f aca="false">IF(COUNT(AD8:AE8)=0,"",AVERAGE(AD8:AE8))</f>
        <v>56.25</v>
      </c>
      <c r="X8" s="10" t="n">
        <f aca="false">IF(A8="","",COUNT(T8:W8))</f>
        <v>4</v>
      </c>
      <c r="Y8" s="11" t="n">
        <f aca="false">IF(COUNT(T8:W8)&lt;2,"",AVERAGE(T8:W8))</f>
        <v>76.2152777777778</v>
      </c>
      <c r="Z8" s="12" t="str">
        <f aca="false">IF(Y8="","",IF(Y8&lt;=25,"Strong alignment",IF(Y8&lt;=45,"Early warning",IF(Y8&lt;=65,"Needs attention","Serious misalignment"))))</f>
        <v>Serious misalignment</v>
      </c>
      <c r="AA8" s="12" t="str">
        <f aca="false">IF(OR(COUNT(J8:M8)=0,COUNT(F8:I8)=0),"",IF(AND(AVERAGE(J8:M8)&gt;=Summary!$C$12,AVERAGE(F8:I8)&lt;=Summary!$C$13),"Yes","No"))</f>
        <v>No</v>
      </c>
      <c r="AB8" s="32" t="n">
        <f aca="false">IF(COUNT(J8:M8)=0,"",(5-AVERAGE(J8:M8))/4*100)</f>
        <v>75</v>
      </c>
      <c r="AC8" s="32" t="n">
        <f aca="false">IF(N8="","",IF(N8="certain",0,100))</f>
        <v>100</v>
      </c>
      <c r="AD8" s="32" t="n">
        <f aca="false">IF(COUNT(O8:R8)=0,"",100-AVERAGE(O8:R8)*100)</f>
        <v>50</v>
      </c>
      <c r="AE8" s="32" t="n">
        <f aca="false">IF(S8="","",(8-S8)/8*100)</f>
        <v>62.5</v>
      </c>
    </row>
    <row r="9" customFormat="false" ht="15" hidden="false" customHeight="false" outlineLevel="0" collapsed="false">
      <c r="A9" s="33"/>
      <c r="B9" s="33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0" t="str">
        <f aca="false">IF(COUNT(C9:E9)=0,"",(7-AVERAGE(C9:E9))/6*100)</f>
        <v/>
      </c>
      <c r="U9" s="10" t="str">
        <f aca="false">IF(COUNT(F9:I9)=0,"",100-AVERAGE(F9:I9)*100)</f>
        <v/>
      </c>
      <c r="V9" s="10" t="str">
        <f aca="false">IF(COUNT(AB9:AC9)=0,"",AVERAGE(AB9:AC9))</f>
        <v/>
      </c>
      <c r="W9" s="10" t="str">
        <f aca="false">IF(COUNT(AD9:AE9)=0,"",AVERAGE(AD9:AE9))</f>
        <v/>
      </c>
      <c r="X9" s="10" t="str">
        <f aca="false">IF(A9="","",COUNT(T9:W9))</f>
        <v/>
      </c>
      <c r="Y9" s="11" t="str">
        <f aca="false">IF(COUNT(T9:W9)&lt;2,"",AVERAGE(T9:W9))</f>
        <v/>
      </c>
      <c r="Z9" s="12" t="str">
        <f aca="false">IF(Y9="","",IF(Y9&lt;=25,"Strong alignment",IF(Y9&lt;=45,"Early warning",IF(Y9&lt;=65,"Needs attention","Serious misalignment"))))</f>
        <v/>
      </c>
      <c r="AA9" s="12" t="str">
        <f aca="false">IF(OR(COUNT(J9:M9)=0,COUNT(F9:I9)=0),"",IF(AND(AVERAGE(J9:M9)&gt;=Summary!$C$12,AVERAGE(F9:I9)&lt;=Summary!$C$13),"Yes","No"))</f>
        <v/>
      </c>
      <c r="AB9" s="32" t="str">
        <f aca="false">IF(COUNT(J9:M9)=0,"",(5-AVERAGE(J9:M9))/4*100)</f>
        <v/>
      </c>
      <c r="AC9" s="32" t="str">
        <f aca="false">IF(N9="","",IF(N9="certain",0,100))</f>
        <v/>
      </c>
      <c r="AD9" s="32" t="str">
        <f aca="false">IF(COUNT(O9:R9)=0,"",100-AVERAGE(O9:R9)*100)</f>
        <v/>
      </c>
      <c r="AE9" s="32" t="str">
        <f aca="false">IF(S9="","",(8-S9)/8*100)</f>
        <v/>
      </c>
    </row>
    <row r="10" customFormat="false" ht="15" hidden="false" customHeight="false" outlineLevel="0" collapsed="false">
      <c r="A10" s="33"/>
      <c r="B10" s="33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0" t="str">
        <f aca="false">IF(COUNT(C10:E10)=0,"",(7-AVERAGE(C10:E10))/6*100)</f>
        <v/>
      </c>
      <c r="U10" s="10" t="str">
        <f aca="false">IF(COUNT(F10:I10)=0,"",100-AVERAGE(F10:I10)*100)</f>
        <v/>
      </c>
      <c r="V10" s="10" t="str">
        <f aca="false">IF(COUNT(AB10:AC10)=0,"",AVERAGE(AB10:AC10))</f>
        <v/>
      </c>
      <c r="W10" s="10" t="str">
        <f aca="false">IF(COUNT(AD10:AE10)=0,"",AVERAGE(AD10:AE10))</f>
        <v/>
      </c>
      <c r="X10" s="10" t="str">
        <f aca="false">IF(A10="","",COUNT(T10:W10))</f>
        <v/>
      </c>
      <c r="Y10" s="11" t="str">
        <f aca="false">IF(COUNT(T10:W10)&lt;2,"",AVERAGE(T10:W10))</f>
        <v/>
      </c>
      <c r="Z10" s="12" t="str">
        <f aca="false">IF(Y10="","",IF(Y10&lt;=25,"Strong alignment",IF(Y10&lt;=45,"Early warning",IF(Y10&lt;=65,"Needs attention","Serious misalignment"))))</f>
        <v/>
      </c>
      <c r="AA10" s="12" t="str">
        <f aca="false">IF(OR(COUNT(J10:M10)=0,COUNT(F10:I10)=0),"",IF(AND(AVERAGE(J10:M10)&gt;=Summary!$C$12,AVERAGE(F10:I10)&lt;=Summary!$C$13),"Yes","No"))</f>
        <v/>
      </c>
      <c r="AB10" s="32" t="str">
        <f aca="false">IF(COUNT(J10:M10)=0,"",(5-AVERAGE(J10:M10))/4*100)</f>
        <v/>
      </c>
      <c r="AC10" s="32" t="str">
        <f aca="false">IF(N10="","",IF(N10="certain",0,100))</f>
        <v/>
      </c>
      <c r="AD10" s="32" t="str">
        <f aca="false">IF(COUNT(O10:R10)=0,"",100-AVERAGE(O10:R10)*100)</f>
        <v/>
      </c>
      <c r="AE10" s="32" t="str">
        <f aca="false">IF(S10="","",(8-S10)/8*100)</f>
        <v/>
      </c>
    </row>
    <row r="11" customFormat="false" ht="15" hidden="false" customHeight="false" outlineLevel="0" collapsed="false">
      <c r="A11" s="33"/>
      <c r="B11" s="33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0" t="str">
        <f aca="false">IF(COUNT(C11:E11)=0,"",(7-AVERAGE(C11:E11))/6*100)</f>
        <v/>
      </c>
      <c r="U11" s="10" t="str">
        <f aca="false">IF(COUNT(F11:I11)=0,"",100-AVERAGE(F11:I11)*100)</f>
        <v/>
      </c>
      <c r="V11" s="10" t="str">
        <f aca="false">IF(COUNT(AB11:AC11)=0,"",AVERAGE(AB11:AC11))</f>
        <v/>
      </c>
      <c r="W11" s="10" t="str">
        <f aca="false">IF(COUNT(AD11:AE11)=0,"",AVERAGE(AD11:AE11))</f>
        <v/>
      </c>
      <c r="X11" s="10" t="str">
        <f aca="false">IF(A11="","",COUNT(T11:W11))</f>
        <v/>
      </c>
      <c r="Y11" s="11" t="str">
        <f aca="false">IF(COUNT(T11:W11)&lt;2,"",AVERAGE(T11:W11))</f>
        <v/>
      </c>
      <c r="Z11" s="12" t="str">
        <f aca="false">IF(Y11="","",IF(Y11&lt;=25,"Strong alignment",IF(Y11&lt;=45,"Early warning",IF(Y11&lt;=65,"Needs attention","Serious misalignment"))))</f>
        <v/>
      </c>
      <c r="AA11" s="12" t="str">
        <f aca="false">IF(OR(COUNT(J11:M11)=0,COUNT(F11:I11)=0),"",IF(AND(AVERAGE(J11:M11)&gt;=Summary!$C$12,AVERAGE(F11:I11)&lt;=Summary!$C$13),"Yes","No"))</f>
        <v/>
      </c>
      <c r="AB11" s="32" t="str">
        <f aca="false">IF(COUNT(J11:M11)=0,"",(5-AVERAGE(J11:M11))/4*100)</f>
        <v/>
      </c>
      <c r="AC11" s="32" t="str">
        <f aca="false">IF(N11="","",IF(N11="certain",0,100))</f>
        <v/>
      </c>
      <c r="AD11" s="32" t="str">
        <f aca="false">IF(COUNT(O11:R11)=0,"",100-AVERAGE(O11:R11)*100)</f>
        <v/>
      </c>
      <c r="AE11" s="32" t="str">
        <f aca="false">IF(S11="","",(8-S11)/8*100)</f>
        <v/>
      </c>
    </row>
    <row r="12" customFormat="false" ht="15" hidden="false" customHeight="false" outlineLevel="0" collapsed="false">
      <c r="A12" s="33"/>
      <c r="B12" s="33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0" t="str">
        <f aca="false">IF(COUNT(C12:E12)=0,"",(7-AVERAGE(C12:E12))/6*100)</f>
        <v/>
      </c>
      <c r="U12" s="10" t="str">
        <f aca="false">IF(COUNT(F12:I12)=0,"",100-AVERAGE(F12:I12)*100)</f>
        <v/>
      </c>
      <c r="V12" s="10" t="str">
        <f aca="false">IF(COUNT(AB12:AC12)=0,"",AVERAGE(AB12:AC12))</f>
        <v/>
      </c>
      <c r="W12" s="10" t="str">
        <f aca="false">IF(COUNT(AD12:AE12)=0,"",AVERAGE(AD12:AE12))</f>
        <v/>
      </c>
      <c r="X12" s="10" t="str">
        <f aca="false">IF(A12="","",COUNT(T12:W12))</f>
        <v/>
      </c>
      <c r="Y12" s="11" t="str">
        <f aca="false">IF(COUNT(T12:W12)&lt;2,"",AVERAGE(T12:W12))</f>
        <v/>
      </c>
      <c r="Z12" s="12" t="str">
        <f aca="false">IF(Y12="","",IF(Y12&lt;=25,"Strong alignment",IF(Y12&lt;=45,"Early warning",IF(Y12&lt;=65,"Needs attention","Serious misalignment"))))</f>
        <v/>
      </c>
      <c r="AA12" s="12" t="str">
        <f aca="false">IF(OR(COUNT(J12:M12)=0,COUNT(F12:I12)=0),"",IF(AND(AVERAGE(J12:M12)&gt;=Summary!$C$12,AVERAGE(F12:I12)&lt;=Summary!$C$13),"Yes","No"))</f>
        <v/>
      </c>
      <c r="AB12" s="32" t="str">
        <f aca="false">IF(COUNT(J12:M12)=0,"",(5-AVERAGE(J12:M12))/4*100)</f>
        <v/>
      </c>
      <c r="AC12" s="32" t="str">
        <f aca="false">IF(N12="","",IF(N12="certain",0,100))</f>
        <v/>
      </c>
      <c r="AD12" s="32" t="str">
        <f aca="false">IF(COUNT(O12:R12)=0,"",100-AVERAGE(O12:R12)*100)</f>
        <v/>
      </c>
      <c r="AE12" s="32" t="str">
        <f aca="false">IF(S12="","",(8-S12)/8*100)</f>
        <v/>
      </c>
    </row>
    <row r="13" customFormat="false" ht="15" hidden="false" customHeight="false" outlineLevel="0" collapsed="false">
      <c r="A13" s="33"/>
      <c r="B13" s="33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0" t="str">
        <f aca="false">IF(COUNT(C13:E13)=0,"",(7-AVERAGE(C13:E13))/6*100)</f>
        <v/>
      </c>
      <c r="U13" s="10" t="str">
        <f aca="false">IF(COUNT(F13:I13)=0,"",100-AVERAGE(F13:I13)*100)</f>
        <v/>
      </c>
      <c r="V13" s="10" t="str">
        <f aca="false">IF(COUNT(AB13:AC13)=0,"",AVERAGE(AB13:AC13))</f>
        <v/>
      </c>
      <c r="W13" s="10" t="str">
        <f aca="false">IF(COUNT(AD13:AE13)=0,"",AVERAGE(AD13:AE13))</f>
        <v/>
      </c>
      <c r="X13" s="10" t="str">
        <f aca="false">IF(A13="","",COUNT(T13:W13))</f>
        <v/>
      </c>
      <c r="Y13" s="11" t="str">
        <f aca="false">IF(COUNT(T13:W13)&lt;2,"",AVERAGE(T13:W13))</f>
        <v/>
      </c>
      <c r="Z13" s="12" t="str">
        <f aca="false">IF(Y13="","",IF(Y13&lt;=25,"Strong alignment",IF(Y13&lt;=45,"Early warning",IF(Y13&lt;=65,"Needs attention","Serious misalignment"))))</f>
        <v/>
      </c>
      <c r="AA13" s="12" t="str">
        <f aca="false">IF(OR(COUNT(J13:M13)=0,COUNT(F13:I13)=0),"",IF(AND(AVERAGE(J13:M13)&gt;=Summary!$C$12,AVERAGE(F13:I13)&lt;=Summary!$C$13),"Yes","No"))</f>
        <v/>
      </c>
      <c r="AB13" s="32" t="str">
        <f aca="false">IF(COUNT(J13:M13)=0,"",(5-AVERAGE(J13:M13))/4*100)</f>
        <v/>
      </c>
      <c r="AC13" s="32" t="str">
        <f aca="false">IF(N13="","",IF(N13="certain",0,100))</f>
        <v/>
      </c>
      <c r="AD13" s="32" t="str">
        <f aca="false">IF(COUNT(O13:R13)=0,"",100-AVERAGE(O13:R13)*100)</f>
        <v/>
      </c>
      <c r="AE13" s="32" t="str">
        <f aca="false">IF(S13="","",(8-S13)/8*100)</f>
        <v/>
      </c>
    </row>
    <row r="14" customFormat="false" ht="15" hidden="false" customHeight="false" outlineLevel="0" collapsed="false">
      <c r="A14" s="33"/>
      <c r="B14" s="33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0" t="str">
        <f aca="false">IF(COUNT(C14:E14)=0,"",(7-AVERAGE(C14:E14))/6*100)</f>
        <v/>
      </c>
      <c r="U14" s="10" t="str">
        <f aca="false">IF(COUNT(F14:I14)=0,"",100-AVERAGE(F14:I14)*100)</f>
        <v/>
      </c>
      <c r="V14" s="10" t="str">
        <f aca="false">IF(COUNT(AB14:AC14)=0,"",AVERAGE(AB14:AC14))</f>
        <v/>
      </c>
      <c r="W14" s="10" t="str">
        <f aca="false">IF(COUNT(AD14:AE14)=0,"",AVERAGE(AD14:AE14))</f>
        <v/>
      </c>
      <c r="X14" s="10" t="str">
        <f aca="false">IF(A14="","",COUNT(T14:W14))</f>
        <v/>
      </c>
      <c r="Y14" s="11" t="str">
        <f aca="false">IF(COUNT(T14:W14)&lt;2,"",AVERAGE(T14:W14))</f>
        <v/>
      </c>
      <c r="Z14" s="12" t="str">
        <f aca="false">IF(Y14="","",IF(Y14&lt;=25,"Strong alignment",IF(Y14&lt;=45,"Early warning",IF(Y14&lt;=65,"Needs attention","Serious misalignment"))))</f>
        <v/>
      </c>
      <c r="AA14" s="12" t="str">
        <f aca="false">IF(OR(COUNT(J14:M14)=0,COUNT(F14:I14)=0),"",IF(AND(AVERAGE(J14:M14)&gt;=Summary!$C$12,AVERAGE(F14:I14)&lt;=Summary!$C$13),"Yes","No"))</f>
        <v/>
      </c>
      <c r="AB14" s="32" t="str">
        <f aca="false">IF(COUNT(J14:M14)=0,"",(5-AVERAGE(J14:M14))/4*100)</f>
        <v/>
      </c>
      <c r="AC14" s="32" t="str">
        <f aca="false">IF(N14="","",IF(N14="certain",0,100))</f>
        <v/>
      </c>
      <c r="AD14" s="32" t="str">
        <f aca="false">IF(COUNT(O14:R14)=0,"",100-AVERAGE(O14:R14)*100)</f>
        <v/>
      </c>
      <c r="AE14" s="32" t="str">
        <f aca="false">IF(S14="","",(8-S14)/8*100)</f>
        <v/>
      </c>
    </row>
    <row r="15" customFormat="false" ht="15" hidden="false" customHeight="false" outlineLevel="0" collapsed="false">
      <c r="A15" s="33"/>
      <c r="B15" s="33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0" t="str">
        <f aca="false">IF(COUNT(C15:E15)=0,"",(7-AVERAGE(C15:E15))/6*100)</f>
        <v/>
      </c>
      <c r="U15" s="10" t="str">
        <f aca="false">IF(COUNT(F15:I15)=0,"",100-AVERAGE(F15:I15)*100)</f>
        <v/>
      </c>
      <c r="V15" s="10" t="str">
        <f aca="false">IF(COUNT(AB15:AC15)=0,"",AVERAGE(AB15:AC15))</f>
        <v/>
      </c>
      <c r="W15" s="10" t="str">
        <f aca="false">IF(COUNT(AD15:AE15)=0,"",AVERAGE(AD15:AE15))</f>
        <v/>
      </c>
      <c r="X15" s="10" t="str">
        <f aca="false">IF(A15="","",COUNT(T15:W15))</f>
        <v/>
      </c>
      <c r="Y15" s="11" t="str">
        <f aca="false">IF(COUNT(T15:W15)&lt;2,"",AVERAGE(T15:W15))</f>
        <v/>
      </c>
      <c r="Z15" s="12" t="str">
        <f aca="false">IF(Y15="","",IF(Y15&lt;=25,"Strong alignment",IF(Y15&lt;=45,"Early warning",IF(Y15&lt;=65,"Needs attention","Serious misalignment"))))</f>
        <v/>
      </c>
      <c r="AA15" s="12" t="str">
        <f aca="false">IF(OR(COUNT(J15:M15)=0,COUNT(F15:I15)=0),"",IF(AND(AVERAGE(J15:M15)&gt;=Summary!$C$12,AVERAGE(F15:I15)&lt;=Summary!$C$13),"Yes","No"))</f>
        <v/>
      </c>
      <c r="AB15" s="32" t="str">
        <f aca="false">IF(COUNT(J15:M15)=0,"",(5-AVERAGE(J15:M15))/4*100)</f>
        <v/>
      </c>
      <c r="AC15" s="32" t="str">
        <f aca="false">IF(N15="","",IF(N15="certain",0,100))</f>
        <v/>
      </c>
      <c r="AD15" s="32" t="str">
        <f aca="false">IF(COUNT(O15:R15)=0,"",100-AVERAGE(O15:R15)*100)</f>
        <v/>
      </c>
      <c r="AE15" s="32" t="str">
        <f aca="false">IF(S15="","",(8-S15)/8*100)</f>
        <v/>
      </c>
    </row>
    <row r="16" customFormat="false" ht="15" hidden="false" customHeight="false" outlineLevel="0" collapsed="false">
      <c r="A16" s="33"/>
      <c r="B16" s="33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0" t="str">
        <f aca="false">IF(COUNT(C16:E16)=0,"",(7-AVERAGE(C16:E16))/6*100)</f>
        <v/>
      </c>
      <c r="U16" s="10" t="str">
        <f aca="false">IF(COUNT(F16:I16)=0,"",100-AVERAGE(F16:I16)*100)</f>
        <v/>
      </c>
      <c r="V16" s="10" t="str">
        <f aca="false">IF(COUNT(AB16:AC16)=0,"",AVERAGE(AB16:AC16))</f>
        <v/>
      </c>
      <c r="W16" s="10" t="str">
        <f aca="false">IF(COUNT(AD16:AE16)=0,"",AVERAGE(AD16:AE16))</f>
        <v/>
      </c>
      <c r="X16" s="10" t="str">
        <f aca="false">IF(A16="","",COUNT(T16:W16))</f>
        <v/>
      </c>
      <c r="Y16" s="11" t="str">
        <f aca="false">IF(COUNT(T16:W16)&lt;2,"",AVERAGE(T16:W16))</f>
        <v/>
      </c>
      <c r="Z16" s="12" t="str">
        <f aca="false">IF(Y16="","",IF(Y16&lt;=25,"Strong alignment",IF(Y16&lt;=45,"Early warning",IF(Y16&lt;=65,"Needs attention","Serious misalignment"))))</f>
        <v/>
      </c>
      <c r="AA16" s="12" t="str">
        <f aca="false">IF(OR(COUNT(J16:M16)=0,COUNT(F16:I16)=0),"",IF(AND(AVERAGE(J16:M16)&gt;=Summary!$C$12,AVERAGE(F16:I16)&lt;=Summary!$C$13),"Yes","No"))</f>
        <v/>
      </c>
      <c r="AB16" s="32" t="str">
        <f aca="false">IF(COUNT(J16:M16)=0,"",(5-AVERAGE(J16:M16))/4*100)</f>
        <v/>
      </c>
      <c r="AC16" s="32" t="str">
        <f aca="false">IF(N16="","",IF(N16="certain",0,100))</f>
        <v/>
      </c>
      <c r="AD16" s="32" t="str">
        <f aca="false">IF(COUNT(O16:R16)=0,"",100-AVERAGE(O16:R16)*100)</f>
        <v/>
      </c>
      <c r="AE16" s="32" t="str">
        <f aca="false">IF(S16="","",(8-S16)/8*100)</f>
        <v/>
      </c>
    </row>
    <row r="17" customFormat="false" ht="15" hidden="false" customHeight="false" outlineLevel="0" collapsed="false">
      <c r="A17" s="33"/>
      <c r="B17" s="33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0" t="str">
        <f aca="false">IF(COUNT(C17:E17)=0,"",(7-AVERAGE(C17:E17))/6*100)</f>
        <v/>
      </c>
      <c r="U17" s="10" t="str">
        <f aca="false">IF(COUNT(F17:I17)=0,"",100-AVERAGE(F17:I17)*100)</f>
        <v/>
      </c>
      <c r="V17" s="10" t="str">
        <f aca="false">IF(COUNT(AB17:AC17)=0,"",AVERAGE(AB17:AC17))</f>
        <v/>
      </c>
      <c r="W17" s="10" t="str">
        <f aca="false">IF(COUNT(AD17:AE17)=0,"",AVERAGE(AD17:AE17))</f>
        <v/>
      </c>
      <c r="X17" s="10" t="str">
        <f aca="false">IF(A17="","",COUNT(T17:W17))</f>
        <v/>
      </c>
      <c r="Y17" s="11" t="str">
        <f aca="false">IF(COUNT(T17:W17)&lt;2,"",AVERAGE(T17:W17))</f>
        <v/>
      </c>
      <c r="Z17" s="12" t="str">
        <f aca="false">IF(Y17="","",IF(Y17&lt;=25,"Strong alignment",IF(Y17&lt;=45,"Early warning",IF(Y17&lt;=65,"Needs attention","Serious misalignment"))))</f>
        <v/>
      </c>
      <c r="AA17" s="12" t="str">
        <f aca="false">IF(OR(COUNT(J17:M17)=0,COUNT(F17:I17)=0),"",IF(AND(AVERAGE(J17:M17)&gt;=Summary!$C$12,AVERAGE(F17:I17)&lt;=Summary!$C$13),"Yes","No"))</f>
        <v/>
      </c>
      <c r="AB17" s="32" t="str">
        <f aca="false">IF(COUNT(J17:M17)=0,"",(5-AVERAGE(J17:M17))/4*100)</f>
        <v/>
      </c>
      <c r="AC17" s="32" t="str">
        <f aca="false">IF(N17="","",IF(N17="certain",0,100))</f>
        <v/>
      </c>
      <c r="AD17" s="32" t="str">
        <f aca="false">IF(COUNT(O17:R17)=0,"",100-AVERAGE(O17:R17)*100)</f>
        <v/>
      </c>
      <c r="AE17" s="32" t="str">
        <f aca="false">IF(S17="","",(8-S17)/8*100)</f>
        <v/>
      </c>
    </row>
    <row r="18" customFormat="false" ht="15" hidden="false" customHeight="false" outlineLevel="0" collapsed="false">
      <c r="A18" s="33"/>
      <c r="B18" s="33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0" t="str">
        <f aca="false">IF(COUNT(C18:E18)=0,"",(7-AVERAGE(C18:E18))/6*100)</f>
        <v/>
      </c>
      <c r="U18" s="10" t="str">
        <f aca="false">IF(COUNT(F18:I18)=0,"",100-AVERAGE(F18:I18)*100)</f>
        <v/>
      </c>
      <c r="V18" s="10" t="str">
        <f aca="false">IF(COUNT(AB18:AC18)=0,"",AVERAGE(AB18:AC18))</f>
        <v/>
      </c>
      <c r="W18" s="10" t="str">
        <f aca="false">IF(COUNT(AD18:AE18)=0,"",AVERAGE(AD18:AE18))</f>
        <v/>
      </c>
      <c r="X18" s="10" t="str">
        <f aca="false">IF(A18="","",COUNT(T18:W18))</f>
        <v/>
      </c>
      <c r="Y18" s="11" t="str">
        <f aca="false">IF(COUNT(T18:W18)&lt;2,"",AVERAGE(T18:W18))</f>
        <v/>
      </c>
      <c r="Z18" s="12" t="str">
        <f aca="false">IF(Y18="","",IF(Y18&lt;=25,"Strong alignment",IF(Y18&lt;=45,"Early warning",IF(Y18&lt;=65,"Needs attention","Serious misalignment"))))</f>
        <v/>
      </c>
      <c r="AA18" s="12" t="str">
        <f aca="false">IF(OR(COUNT(J18:M18)=0,COUNT(F18:I18)=0),"",IF(AND(AVERAGE(J18:M18)&gt;=Summary!$C$12,AVERAGE(F18:I18)&lt;=Summary!$C$13),"Yes","No"))</f>
        <v/>
      </c>
      <c r="AB18" s="32" t="str">
        <f aca="false">IF(COUNT(J18:M18)=0,"",(5-AVERAGE(J18:M18))/4*100)</f>
        <v/>
      </c>
      <c r="AC18" s="32" t="str">
        <f aca="false">IF(N18="","",IF(N18="certain",0,100))</f>
        <v/>
      </c>
      <c r="AD18" s="32" t="str">
        <f aca="false">IF(COUNT(O18:R18)=0,"",100-AVERAGE(O18:R18)*100)</f>
        <v/>
      </c>
      <c r="AE18" s="32" t="str">
        <f aca="false">IF(S18="","",(8-S18)/8*100)</f>
        <v/>
      </c>
    </row>
    <row r="19" customFormat="false" ht="15" hidden="false" customHeight="false" outlineLevel="0" collapsed="false">
      <c r="A19" s="33"/>
      <c r="B19" s="33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0" t="str">
        <f aca="false">IF(COUNT(C19:E19)=0,"",(7-AVERAGE(C19:E19))/6*100)</f>
        <v/>
      </c>
      <c r="U19" s="10" t="str">
        <f aca="false">IF(COUNT(F19:I19)=0,"",100-AVERAGE(F19:I19)*100)</f>
        <v/>
      </c>
      <c r="V19" s="10" t="str">
        <f aca="false">IF(COUNT(AB19:AC19)=0,"",AVERAGE(AB19:AC19))</f>
        <v/>
      </c>
      <c r="W19" s="10" t="str">
        <f aca="false">IF(COUNT(AD19:AE19)=0,"",AVERAGE(AD19:AE19))</f>
        <v/>
      </c>
      <c r="X19" s="10" t="str">
        <f aca="false">IF(A19="","",COUNT(T19:W19))</f>
        <v/>
      </c>
      <c r="Y19" s="11" t="str">
        <f aca="false">IF(COUNT(T19:W19)&lt;2,"",AVERAGE(T19:W19))</f>
        <v/>
      </c>
      <c r="Z19" s="12" t="str">
        <f aca="false">IF(Y19="","",IF(Y19&lt;=25,"Strong alignment",IF(Y19&lt;=45,"Early warning",IF(Y19&lt;=65,"Needs attention","Serious misalignment"))))</f>
        <v/>
      </c>
      <c r="AA19" s="12" t="str">
        <f aca="false">IF(OR(COUNT(J19:M19)=0,COUNT(F19:I19)=0),"",IF(AND(AVERAGE(J19:M19)&gt;=Summary!$C$12,AVERAGE(F19:I19)&lt;=Summary!$C$13),"Yes","No"))</f>
        <v/>
      </c>
      <c r="AB19" s="32" t="str">
        <f aca="false">IF(COUNT(J19:M19)=0,"",(5-AVERAGE(J19:M19))/4*100)</f>
        <v/>
      </c>
      <c r="AC19" s="32" t="str">
        <f aca="false">IF(N19="","",IF(N19="certain",0,100))</f>
        <v/>
      </c>
      <c r="AD19" s="32" t="str">
        <f aca="false">IF(COUNT(O19:R19)=0,"",100-AVERAGE(O19:R19)*100)</f>
        <v/>
      </c>
      <c r="AE19" s="32" t="str">
        <f aca="false">IF(S19="","",(8-S19)/8*100)</f>
        <v/>
      </c>
    </row>
    <row r="20" customFormat="false" ht="15" hidden="false" customHeight="false" outlineLevel="0" collapsed="false">
      <c r="A20" s="33"/>
      <c r="B20" s="33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0" t="str">
        <f aca="false">IF(COUNT(C20:E20)=0,"",(7-AVERAGE(C20:E20))/6*100)</f>
        <v/>
      </c>
      <c r="U20" s="10" t="str">
        <f aca="false">IF(COUNT(F20:I20)=0,"",100-AVERAGE(F20:I20)*100)</f>
        <v/>
      </c>
      <c r="V20" s="10" t="str">
        <f aca="false">IF(COUNT(AB20:AC20)=0,"",AVERAGE(AB20:AC20))</f>
        <v/>
      </c>
      <c r="W20" s="10" t="str">
        <f aca="false">IF(COUNT(AD20:AE20)=0,"",AVERAGE(AD20:AE20))</f>
        <v/>
      </c>
      <c r="X20" s="10" t="str">
        <f aca="false">IF(A20="","",COUNT(T20:W20))</f>
        <v/>
      </c>
      <c r="Y20" s="11" t="str">
        <f aca="false">IF(COUNT(T20:W20)&lt;2,"",AVERAGE(T20:W20))</f>
        <v/>
      </c>
      <c r="Z20" s="12" t="str">
        <f aca="false">IF(Y20="","",IF(Y20&lt;=25,"Strong alignment",IF(Y20&lt;=45,"Early warning",IF(Y20&lt;=65,"Needs attention","Serious misalignment"))))</f>
        <v/>
      </c>
      <c r="AA20" s="12" t="str">
        <f aca="false">IF(OR(COUNT(J20:M20)=0,COUNT(F20:I20)=0),"",IF(AND(AVERAGE(J20:M20)&gt;=Summary!$C$12,AVERAGE(F20:I20)&lt;=Summary!$C$13),"Yes","No"))</f>
        <v/>
      </c>
      <c r="AB20" s="32" t="str">
        <f aca="false">IF(COUNT(J20:M20)=0,"",(5-AVERAGE(J20:M20))/4*100)</f>
        <v/>
      </c>
      <c r="AC20" s="32" t="str">
        <f aca="false">IF(N20="","",IF(N20="certain",0,100))</f>
        <v/>
      </c>
      <c r="AD20" s="32" t="str">
        <f aca="false">IF(COUNT(O20:R20)=0,"",100-AVERAGE(O20:R20)*100)</f>
        <v/>
      </c>
      <c r="AE20" s="32" t="str">
        <f aca="false">IF(S20="","",(8-S20)/8*100)</f>
        <v/>
      </c>
    </row>
    <row r="21" customFormat="false" ht="15" hidden="false" customHeight="false" outlineLevel="0" collapsed="false">
      <c r="A21" s="33"/>
      <c r="B21" s="33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0" t="str">
        <f aca="false">IF(COUNT(C21:E21)=0,"",(7-AVERAGE(C21:E21))/6*100)</f>
        <v/>
      </c>
      <c r="U21" s="10" t="str">
        <f aca="false">IF(COUNT(F21:I21)=0,"",100-AVERAGE(F21:I21)*100)</f>
        <v/>
      </c>
      <c r="V21" s="10" t="str">
        <f aca="false">IF(COUNT(AB21:AC21)=0,"",AVERAGE(AB21:AC21))</f>
        <v/>
      </c>
      <c r="W21" s="10" t="str">
        <f aca="false">IF(COUNT(AD21:AE21)=0,"",AVERAGE(AD21:AE21))</f>
        <v/>
      </c>
      <c r="X21" s="10" t="str">
        <f aca="false">IF(A21="","",COUNT(T21:W21))</f>
        <v/>
      </c>
      <c r="Y21" s="11" t="str">
        <f aca="false">IF(COUNT(T21:W21)&lt;2,"",AVERAGE(T21:W21))</f>
        <v/>
      </c>
      <c r="Z21" s="12" t="str">
        <f aca="false">IF(Y21="","",IF(Y21&lt;=25,"Strong alignment",IF(Y21&lt;=45,"Early warning",IF(Y21&lt;=65,"Needs attention","Serious misalignment"))))</f>
        <v/>
      </c>
      <c r="AA21" s="12" t="str">
        <f aca="false">IF(OR(COUNT(J21:M21)=0,COUNT(F21:I21)=0),"",IF(AND(AVERAGE(J21:M21)&gt;=Summary!$C$12,AVERAGE(F21:I21)&lt;=Summary!$C$13),"Yes","No"))</f>
        <v/>
      </c>
      <c r="AB21" s="32" t="str">
        <f aca="false">IF(COUNT(J21:M21)=0,"",(5-AVERAGE(J21:M21))/4*100)</f>
        <v/>
      </c>
      <c r="AC21" s="32" t="str">
        <f aca="false">IF(N21="","",IF(N21="certain",0,100))</f>
        <v/>
      </c>
      <c r="AD21" s="32" t="str">
        <f aca="false">IF(COUNT(O21:R21)=0,"",100-AVERAGE(O21:R21)*100)</f>
        <v/>
      </c>
      <c r="AE21" s="32" t="str">
        <f aca="false">IF(S21="","",(8-S21)/8*100)</f>
        <v/>
      </c>
    </row>
    <row r="22" customFormat="false" ht="15" hidden="false" customHeight="false" outlineLevel="0" collapsed="false">
      <c r="A22" s="33"/>
      <c r="B22" s="3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0" t="str">
        <f aca="false">IF(COUNT(C22:E22)=0,"",(7-AVERAGE(C22:E22))/6*100)</f>
        <v/>
      </c>
      <c r="U22" s="10" t="str">
        <f aca="false">IF(COUNT(F22:I22)=0,"",100-AVERAGE(F22:I22)*100)</f>
        <v/>
      </c>
      <c r="V22" s="10" t="str">
        <f aca="false">IF(COUNT(AB22:AC22)=0,"",AVERAGE(AB22:AC22))</f>
        <v/>
      </c>
      <c r="W22" s="10" t="str">
        <f aca="false">IF(COUNT(AD22:AE22)=0,"",AVERAGE(AD22:AE22))</f>
        <v/>
      </c>
      <c r="X22" s="10" t="str">
        <f aca="false">IF(A22="","",COUNT(T22:W22))</f>
        <v/>
      </c>
      <c r="Y22" s="11" t="str">
        <f aca="false">IF(COUNT(T22:W22)&lt;2,"",AVERAGE(T22:W22))</f>
        <v/>
      </c>
      <c r="Z22" s="12" t="str">
        <f aca="false">IF(Y22="","",IF(Y22&lt;=25,"Strong alignment",IF(Y22&lt;=45,"Early warning",IF(Y22&lt;=65,"Needs attention","Serious misalignment"))))</f>
        <v/>
      </c>
      <c r="AA22" s="12" t="str">
        <f aca="false">IF(OR(COUNT(J22:M22)=0,COUNT(F22:I22)=0),"",IF(AND(AVERAGE(J22:M22)&gt;=Summary!$C$12,AVERAGE(F22:I22)&lt;=Summary!$C$13),"Yes","No"))</f>
        <v/>
      </c>
      <c r="AB22" s="32" t="str">
        <f aca="false">IF(COUNT(J22:M22)=0,"",(5-AVERAGE(J22:M22))/4*100)</f>
        <v/>
      </c>
      <c r="AC22" s="32" t="str">
        <f aca="false">IF(N22="","",IF(N22="certain",0,100))</f>
        <v/>
      </c>
      <c r="AD22" s="32" t="str">
        <f aca="false">IF(COUNT(O22:R22)=0,"",100-AVERAGE(O22:R22)*100)</f>
        <v/>
      </c>
      <c r="AE22" s="32" t="str">
        <f aca="false">IF(S22="","",(8-S22)/8*100)</f>
        <v/>
      </c>
    </row>
    <row r="23" customFormat="false" ht="15" hidden="false" customHeight="false" outlineLevel="0" collapsed="false">
      <c r="A23" s="33"/>
      <c r="B23" s="33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0" t="str">
        <f aca="false">IF(COUNT(C23:E23)=0,"",(7-AVERAGE(C23:E23))/6*100)</f>
        <v/>
      </c>
      <c r="U23" s="10" t="str">
        <f aca="false">IF(COUNT(F23:I23)=0,"",100-AVERAGE(F23:I23)*100)</f>
        <v/>
      </c>
      <c r="V23" s="10" t="str">
        <f aca="false">IF(COUNT(AB23:AC23)=0,"",AVERAGE(AB23:AC23))</f>
        <v/>
      </c>
      <c r="W23" s="10" t="str">
        <f aca="false">IF(COUNT(AD23:AE23)=0,"",AVERAGE(AD23:AE23))</f>
        <v/>
      </c>
      <c r="X23" s="10" t="str">
        <f aca="false">IF(A23="","",COUNT(T23:W23))</f>
        <v/>
      </c>
      <c r="Y23" s="11" t="str">
        <f aca="false">IF(COUNT(T23:W23)&lt;2,"",AVERAGE(T23:W23))</f>
        <v/>
      </c>
      <c r="Z23" s="12" t="str">
        <f aca="false">IF(Y23="","",IF(Y23&lt;=25,"Strong alignment",IF(Y23&lt;=45,"Early warning",IF(Y23&lt;=65,"Needs attention","Serious misalignment"))))</f>
        <v/>
      </c>
      <c r="AA23" s="12" t="str">
        <f aca="false">IF(OR(COUNT(J23:M23)=0,COUNT(F23:I23)=0),"",IF(AND(AVERAGE(J23:M23)&gt;=Summary!$C$12,AVERAGE(F23:I23)&lt;=Summary!$C$13),"Yes","No"))</f>
        <v/>
      </c>
      <c r="AB23" s="32" t="str">
        <f aca="false">IF(COUNT(J23:M23)=0,"",(5-AVERAGE(J23:M23))/4*100)</f>
        <v/>
      </c>
      <c r="AC23" s="32" t="str">
        <f aca="false">IF(N23="","",IF(N23="certain",0,100))</f>
        <v/>
      </c>
      <c r="AD23" s="32" t="str">
        <f aca="false">IF(COUNT(O23:R23)=0,"",100-AVERAGE(O23:R23)*100)</f>
        <v/>
      </c>
      <c r="AE23" s="32" t="str">
        <f aca="false">IF(S23="","",(8-S23)/8*100)</f>
        <v/>
      </c>
    </row>
    <row r="24" customFormat="false" ht="15" hidden="false" customHeight="false" outlineLevel="0" collapsed="false">
      <c r="A24" s="33"/>
      <c r="B24" s="33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0" t="str">
        <f aca="false">IF(COUNT(C24:E24)=0,"",(7-AVERAGE(C24:E24))/6*100)</f>
        <v/>
      </c>
      <c r="U24" s="10" t="str">
        <f aca="false">IF(COUNT(F24:I24)=0,"",100-AVERAGE(F24:I24)*100)</f>
        <v/>
      </c>
      <c r="V24" s="10" t="str">
        <f aca="false">IF(COUNT(AB24:AC24)=0,"",AVERAGE(AB24:AC24))</f>
        <v/>
      </c>
      <c r="W24" s="10" t="str">
        <f aca="false">IF(COUNT(AD24:AE24)=0,"",AVERAGE(AD24:AE24))</f>
        <v/>
      </c>
      <c r="X24" s="10" t="str">
        <f aca="false">IF(A24="","",COUNT(T24:W24))</f>
        <v/>
      </c>
      <c r="Y24" s="11" t="str">
        <f aca="false">IF(COUNT(T24:W24)&lt;2,"",AVERAGE(T24:W24))</f>
        <v/>
      </c>
      <c r="Z24" s="12" t="str">
        <f aca="false">IF(Y24="","",IF(Y24&lt;=25,"Strong alignment",IF(Y24&lt;=45,"Early warning",IF(Y24&lt;=65,"Needs attention","Serious misalignment"))))</f>
        <v/>
      </c>
      <c r="AA24" s="12" t="str">
        <f aca="false">IF(OR(COUNT(J24:M24)=0,COUNT(F24:I24)=0),"",IF(AND(AVERAGE(J24:M24)&gt;=Summary!$C$12,AVERAGE(F24:I24)&lt;=Summary!$C$13),"Yes","No"))</f>
        <v/>
      </c>
      <c r="AB24" s="32" t="str">
        <f aca="false">IF(COUNT(J24:M24)=0,"",(5-AVERAGE(J24:M24))/4*100)</f>
        <v/>
      </c>
      <c r="AC24" s="32" t="str">
        <f aca="false">IF(N24="","",IF(N24="certain",0,100))</f>
        <v/>
      </c>
      <c r="AD24" s="32" t="str">
        <f aca="false">IF(COUNT(O24:R24)=0,"",100-AVERAGE(O24:R24)*100)</f>
        <v/>
      </c>
      <c r="AE24" s="32" t="str">
        <f aca="false">IF(S24="","",(8-S24)/8*100)</f>
        <v/>
      </c>
    </row>
    <row r="25" customFormat="false" ht="15" hidden="false" customHeight="false" outlineLevel="0" collapsed="false">
      <c r="A25" s="33"/>
      <c r="B25" s="33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0" t="str">
        <f aca="false">IF(COUNT(C25:E25)=0,"",(7-AVERAGE(C25:E25))/6*100)</f>
        <v/>
      </c>
      <c r="U25" s="10" t="str">
        <f aca="false">IF(COUNT(F25:I25)=0,"",100-AVERAGE(F25:I25)*100)</f>
        <v/>
      </c>
      <c r="V25" s="10" t="str">
        <f aca="false">IF(COUNT(AB25:AC25)=0,"",AVERAGE(AB25:AC25))</f>
        <v/>
      </c>
      <c r="W25" s="10" t="str">
        <f aca="false">IF(COUNT(AD25:AE25)=0,"",AVERAGE(AD25:AE25))</f>
        <v/>
      </c>
      <c r="X25" s="10" t="str">
        <f aca="false">IF(A25="","",COUNT(T25:W25))</f>
        <v/>
      </c>
      <c r="Y25" s="11" t="str">
        <f aca="false">IF(COUNT(T25:W25)&lt;2,"",AVERAGE(T25:W25))</f>
        <v/>
      </c>
      <c r="Z25" s="12" t="str">
        <f aca="false">IF(Y25="","",IF(Y25&lt;=25,"Strong alignment",IF(Y25&lt;=45,"Early warning",IF(Y25&lt;=65,"Needs attention","Serious misalignment"))))</f>
        <v/>
      </c>
      <c r="AA25" s="12" t="str">
        <f aca="false">IF(OR(COUNT(J25:M25)=0,COUNT(F25:I25)=0),"",IF(AND(AVERAGE(J25:M25)&gt;=Summary!$C$12,AVERAGE(F25:I25)&lt;=Summary!$C$13),"Yes","No"))</f>
        <v/>
      </c>
      <c r="AB25" s="32" t="str">
        <f aca="false">IF(COUNT(J25:M25)=0,"",(5-AVERAGE(J25:M25))/4*100)</f>
        <v/>
      </c>
      <c r="AC25" s="32" t="str">
        <f aca="false">IF(N25="","",IF(N25="certain",0,100))</f>
        <v/>
      </c>
      <c r="AD25" s="32" t="str">
        <f aca="false">IF(COUNT(O25:R25)=0,"",100-AVERAGE(O25:R25)*100)</f>
        <v/>
      </c>
      <c r="AE25" s="32" t="str">
        <f aca="false">IF(S25="","",(8-S25)/8*100)</f>
        <v/>
      </c>
    </row>
    <row r="26" customFormat="false" ht="15" hidden="false" customHeight="false" outlineLevel="0" collapsed="false">
      <c r="A26" s="33"/>
      <c r="B26" s="33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0" t="str">
        <f aca="false">IF(COUNT(C26:E26)=0,"",(7-AVERAGE(C26:E26))/6*100)</f>
        <v/>
      </c>
      <c r="U26" s="10" t="str">
        <f aca="false">IF(COUNT(F26:I26)=0,"",100-AVERAGE(F26:I26)*100)</f>
        <v/>
      </c>
      <c r="V26" s="10" t="str">
        <f aca="false">IF(COUNT(AB26:AC26)=0,"",AVERAGE(AB26:AC26))</f>
        <v/>
      </c>
      <c r="W26" s="10" t="str">
        <f aca="false">IF(COUNT(AD26:AE26)=0,"",AVERAGE(AD26:AE26))</f>
        <v/>
      </c>
      <c r="X26" s="10" t="str">
        <f aca="false">IF(A26="","",COUNT(T26:W26))</f>
        <v/>
      </c>
      <c r="Y26" s="11" t="str">
        <f aca="false">IF(COUNT(T26:W26)&lt;2,"",AVERAGE(T26:W26))</f>
        <v/>
      </c>
      <c r="Z26" s="12" t="str">
        <f aca="false">IF(Y26="","",IF(Y26&lt;=25,"Strong alignment",IF(Y26&lt;=45,"Early warning",IF(Y26&lt;=65,"Needs attention","Serious misalignment"))))</f>
        <v/>
      </c>
      <c r="AA26" s="12" t="str">
        <f aca="false">IF(OR(COUNT(J26:M26)=0,COUNT(F26:I26)=0),"",IF(AND(AVERAGE(J26:M26)&gt;=Summary!$C$12,AVERAGE(F26:I26)&lt;=Summary!$C$13),"Yes","No"))</f>
        <v/>
      </c>
      <c r="AB26" s="32" t="str">
        <f aca="false">IF(COUNT(J26:M26)=0,"",(5-AVERAGE(J26:M26))/4*100)</f>
        <v/>
      </c>
      <c r="AC26" s="32" t="str">
        <f aca="false">IF(N26="","",IF(N26="certain",0,100))</f>
        <v/>
      </c>
      <c r="AD26" s="32" t="str">
        <f aca="false">IF(COUNT(O26:R26)=0,"",100-AVERAGE(O26:R26)*100)</f>
        <v/>
      </c>
      <c r="AE26" s="32" t="str">
        <f aca="false">IF(S26="","",(8-S26)/8*100)</f>
        <v/>
      </c>
    </row>
    <row r="27" customFormat="false" ht="15" hidden="false" customHeight="false" outlineLevel="0" collapsed="false">
      <c r="A27" s="33"/>
      <c r="B27" s="33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0" t="str">
        <f aca="false">IF(COUNT(C27:E27)=0,"",(7-AVERAGE(C27:E27))/6*100)</f>
        <v/>
      </c>
      <c r="U27" s="10" t="str">
        <f aca="false">IF(COUNT(F27:I27)=0,"",100-AVERAGE(F27:I27)*100)</f>
        <v/>
      </c>
      <c r="V27" s="10" t="str">
        <f aca="false">IF(COUNT(AB27:AC27)=0,"",AVERAGE(AB27:AC27))</f>
        <v/>
      </c>
      <c r="W27" s="10" t="str">
        <f aca="false">IF(COUNT(AD27:AE27)=0,"",AVERAGE(AD27:AE27))</f>
        <v/>
      </c>
      <c r="X27" s="10" t="str">
        <f aca="false">IF(A27="","",COUNT(T27:W27))</f>
        <v/>
      </c>
      <c r="Y27" s="11" t="str">
        <f aca="false">IF(COUNT(T27:W27)&lt;2,"",AVERAGE(T27:W27))</f>
        <v/>
      </c>
      <c r="Z27" s="12" t="str">
        <f aca="false">IF(Y27="","",IF(Y27&lt;=25,"Strong alignment",IF(Y27&lt;=45,"Early warning",IF(Y27&lt;=65,"Needs attention","Serious misalignment"))))</f>
        <v/>
      </c>
      <c r="AA27" s="12" t="str">
        <f aca="false">IF(OR(COUNT(J27:M27)=0,COUNT(F27:I27)=0),"",IF(AND(AVERAGE(J27:M27)&gt;=Summary!$C$12,AVERAGE(F27:I27)&lt;=Summary!$C$13),"Yes","No"))</f>
        <v/>
      </c>
      <c r="AB27" s="32" t="str">
        <f aca="false">IF(COUNT(J27:M27)=0,"",(5-AVERAGE(J27:M27))/4*100)</f>
        <v/>
      </c>
      <c r="AC27" s="32" t="str">
        <f aca="false">IF(N27="","",IF(N27="certain",0,100))</f>
        <v/>
      </c>
      <c r="AD27" s="32" t="str">
        <f aca="false">IF(COUNT(O27:R27)=0,"",100-AVERAGE(O27:R27)*100)</f>
        <v/>
      </c>
      <c r="AE27" s="32" t="str">
        <f aca="false">IF(S27="","",(8-S27)/8*100)</f>
        <v/>
      </c>
    </row>
    <row r="28" customFormat="false" ht="15" hidden="false" customHeight="false" outlineLevel="0" collapsed="false">
      <c r="A28" s="33"/>
      <c r="B28" s="33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0" t="str">
        <f aca="false">IF(COUNT(C28:E28)=0,"",(7-AVERAGE(C28:E28))/6*100)</f>
        <v/>
      </c>
      <c r="U28" s="10" t="str">
        <f aca="false">IF(COUNT(F28:I28)=0,"",100-AVERAGE(F28:I28)*100)</f>
        <v/>
      </c>
      <c r="V28" s="10" t="str">
        <f aca="false">IF(COUNT(AB28:AC28)=0,"",AVERAGE(AB28:AC28))</f>
        <v/>
      </c>
      <c r="W28" s="10" t="str">
        <f aca="false">IF(COUNT(AD28:AE28)=0,"",AVERAGE(AD28:AE28))</f>
        <v/>
      </c>
      <c r="X28" s="10" t="str">
        <f aca="false">IF(A28="","",COUNT(T28:W28))</f>
        <v/>
      </c>
      <c r="Y28" s="11" t="str">
        <f aca="false">IF(COUNT(T28:W28)&lt;2,"",AVERAGE(T28:W28))</f>
        <v/>
      </c>
      <c r="Z28" s="12" t="str">
        <f aca="false">IF(Y28="","",IF(Y28&lt;=25,"Strong alignment",IF(Y28&lt;=45,"Early warning",IF(Y28&lt;=65,"Needs attention","Serious misalignment"))))</f>
        <v/>
      </c>
      <c r="AA28" s="12" t="str">
        <f aca="false">IF(OR(COUNT(J28:M28)=0,COUNT(F28:I28)=0),"",IF(AND(AVERAGE(J28:M28)&gt;=Summary!$C$12,AVERAGE(F28:I28)&lt;=Summary!$C$13),"Yes","No"))</f>
        <v/>
      </c>
      <c r="AB28" s="32" t="str">
        <f aca="false">IF(COUNT(J28:M28)=0,"",(5-AVERAGE(J28:M28))/4*100)</f>
        <v/>
      </c>
      <c r="AC28" s="32" t="str">
        <f aca="false">IF(N28="","",IF(N28="certain",0,100))</f>
        <v/>
      </c>
      <c r="AD28" s="32" t="str">
        <f aca="false">IF(COUNT(O28:R28)=0,"",100-AVERAGE(O28:R28)*100)</f>
        <v/>
      </c>
      <c r="AE28" s="32" t="str">
        <f aca="false">IF(S28="","",(8-S28)/8*100)</f>
        <v/>
      </c>
    </row>
    <row r="29" customFormat="false" ht="15" hidden="false" customHeight="false" outlineLevel="0" collapsed="false">
      <c r="A29" s="33"/>
      <c r="B29" s="33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0" t="str">
        <f aca="false">IF(COUNT(C29:E29)=0,"",(7-AVERAGE(C29:E29))/6*100)</f>
        <v/>
      </c>
      <c r="U29" s="10" t="str">
        <f aca="false">IF(COUNT(F29:I29)=0,"",100-AVERAGE(F29:I29)*100)</f>
        <v/>
      </c>
      <c r="V29" s="10" t="str">
        <f aca="false">IF(COUNT(AB29:AC29)=0,"",AVERAGE(AB29:AC29))</f>
        <v/>
      </c>
      <c r="W29" s="10" t="str">
        <f aca="false">IF(COUNT(AD29:AE29)=0,"",AVERAGE(AD29:AE29))</f>
        <v/>
      </c>
      <c r="X29" s="10" t="str">
        <f aca="false">IF(A29="","",COUNT(T29:W29))</f>
        <v/>
      </c>
      <c r="Y29" s="11" t="str">
        <f aca="false">IF(COUNT(T29:W29)&lt;2,"",AVERAGE(T29:W29))</f>
        <v/>
      </c>
      <c r="Z29" s="12" t="str">
        <f aca="false">IF(Y29="","",IF(Y29&lt;=25,"Strong alignment",IF(Y29&lt;=45,"Early warning",IF(Y29&lt;=65,"Needs attention","Serious misalignment"))))</f>
        <v/>
      </c>
      <c r="AA29" s="12" t="str">
        <f aca="false">IF(OR(COUNT(J29:M29)=0,COUNT(F29:I29)=0),"",IF(AND(AVERAGE(J29:M29)&gt;=Summary!$C$12,AVERAGE(F29:I29)&lt;=Summary!$C$13),"Yes","No"))</f>
        <v/>
      </c>
      <c r="AB29" s="32" t="str">
        <f aca="false">IF(COUNT(J29:M29)=0,"",(5-AVERAGE(J29:M29))/4*100)</f>
        <v/>
      </c>
      <c r="AC29" s="32" t="str">
        <f aca="false">IF(N29="","",IF(N29="certain",0,100))</f>
        <v/>
      </c>
      <c r="AD29" s="32" t="str">
        <f aca="false">IF(COUNT(O29:R29)=0,"",100-AVERAGE(O29:R29)*100)</f>
        <v/>
      </c>
      <c r="AE29" s="32" t="str">
        <f aca="false">IF(S29="","",(8-S29)/8*100)</f>
        <v/>
      </c>
    </row>
    <row r="30" customFormat="false" ht="15" hidden="false" customHeight="false" outlineLevel="0" collapsed="false">
      <c r="A30" s="33"/>
      <c r="B30" s="33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0" t="str">
        <f aca="false">IF(COUNT(C30:E30)=0,"",(7-AVERAGE(C30:E30))/6*100)</f>
        <v/>
      </c>
      <c r="U30" s="10" t="str">
        <f aca="false">IF(COUNT(F30:I30)=0,"",100-AVERAGE(F30:I30)*100)</f>
        <v/>
      </c>
      <c r="V30" s="10" t="str">
        <f aca="false">IF(COUNT(AB30:AC30)=0,"",AVERAGE(AB30:AC30))</f>
        <v/>
      </c>
      <c r="W30" s="10" t="str">
        <f aca="false">IF(COUNT(AD30:AE30)=0,"",AVERAGE(AD30:AE30))</f>
        <v/>
      </c>
      <c r="X30" s="10" t="str">
        <f aca="false">IF(A30="","",COUNT(T30:W30))</f>
        <v/>
      </c>
      <c r="Y30" s="11" t="str">
        <f aca="false">IF(COUNT(T30:W30)&lt;2,"",AVERAGE(T30:W30))</f>
        <v/>
      </c>
      <c r="Z30" s="12" t="str">
        <f aca="false">IF(Y30="","",IF(Y30&lt;=25,"Strong alignment",IF(Y30&lt;=45,"Early warning",IF(Y30&lt;=65,"Needs attention","Serious misalignment"))))</f>
        <v/>
      </c>
      <c r="AA30" s="12" t="str">
        <f aca="false">IF(OR(COUNT(J30:M30)=0,COUNT(F30:I30)=0),"",IF(AND(AVERAGE(J30:M30)&gt;=Summary!$C$12,AVERAGE(F30:I30)&lt;=Summary!$C$13),"Yes","No"))</f>
        <v/>
      </c>
      <c r="AB30" s="32" t="str">
        <f aca="false">IF(COUNT(J30:M30)=0,"",(5-AVERAGE(J30:M30))/4*100)</f>
        <v/>
      </c>
      <c r="AC30" s="32" t="str">
        <f aca="false">IF(N30="","",IF(N30="certain",0,100))</f>
        <v/>
      </c>
      <c r="AD30" s="32" t="str">
        <f aca="false">IF(COUNT(O30:R30)=0,"",100-AVERAGE(O30:R30)*100)</f>
        <v/>
      </c>
      <c r="AE30" s="32" t="str">
        <f aca="false">IF(S30="","",(8-S30)/8*100)</f>
        <v/>
      </c>
    </row>
    <row r="31" customFormat="false" ht="15" hidden="false" customHeight="false" outlineLevel="0" collapsed="false">
      <c r="A31" s="33"/>
      <c r="B31" s="33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0" t="str">
        <f aca="false">IF(COUNT(C31:E31)=0,"",(7-AVERAGE(C31:E31))/6*100)</f>
        <v/>
      </c>
      <c r="U31" s="10" t="str">
        <f aca="false">IF(COUNT(F31:I31)=0,"",100-AVERAGE(F31:I31)*100)</f>
        <v/>
      </c>
      <c r="V31" s="10" t="str">
        <f aca="false">IF(COUNT(AB31:AC31)=0,"",AVERAGE(AB31:AC31))</f>
        <v/>
      </c>
      <c r="W31" s="10" t="str">
        <f aca="false">IF(COUNT(AD31:AE31)=0,"",AVERAGE(AD31:AE31))</f>
        <v/>
      </c>
      <c r="X31" s="10" t="str">
        <f aca="false">IF(A31="","",COUNT(T31:W31))</f>
        <v/>
      </c>
      <c r="Y31" s="11" t="str">
        <f aca="false">IF(COUNT(T31:W31)&lt;2,"",AVERAGE(T31:W31))</f>
        <v/>
      </c>
      <c r="Z31" s="12" t="str">
        <f aca="false">IF(Y31="","",IF(Y31&lt;=25,"Strong alignment",IF(Y31&lt;=45,"Early warning",IF(Y31&lt;=65,"Needs attention","Serious misalignment"))))</f>
        <v/>
      </c>
      <c r="AA31" s="12" t="str">
        <f aca="false">IF(OR(COUNT(J31:M31)=0,COUNT(F31:I31)=0),"",IF(AND(AVERAGE(J31:M31)&gt;=Summary!$C$12,AVERAGE(F31:I31)&lt;=Summary!$C$13),"Yes","No"))</f>
        <v/>
      </c>
      <c r="AB31" s="32" t="str">
        <f aca="false">IF(COUNT(J31:M31)=0,"",(5-AVERAGE(J31:M31))/4*100)</f>
        <v/>
      </c>
      <c r="AC31" s="32" t="str">
        <f aca="false">IF(N31="","",IF(N31="certain",0,100))</f>
        <v/>
      </c>
      <c r="AD31" s="32" t="str">
        <f aca="false">IF(COUNT(O31:R31)=0,"",100-AVERAGE(O31:R31)*100)</f>
        <v/>
      </c>
      <c r="AE31" s="32" t="str">
        <f aca="false">IF(S31="","",(8-S31)/8*100)</f>
        <v/>
      </c>
    </row>
    <row r="32" customFormat="false" ht="15" hidden="false" customHeight="false" outlineLevel="0" collapsed="false">
      <c r="A32" s="33"/>
      <c r="B32" s="33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0" t="str">
        <f aca="false">IF(COUNT(C32:E32)=0,"",(7-AVERAGE(C32:E32))/6*100)</f>
        <v/>
      </c>
      <c r="U32" s="10" t="str">
        <f aca="false">IF(COUNT(F32:I32)=0,"",100-AVERAGE(F32:I32)*100)</f>
        <v/>
      </c>
      <c r="V32" s="10" t="str">
        <f aca="false">IF(COUNT(AB32:AC32)=0,"",AVERAGE(AB32:AC32))</f>
        <v/>
      </c>
      <c r="W32" s="10" t="str">
        <f aca="false">IF(COUNT(AD32:AE32)=0,"",AVERAGE(AD32:AE32))</f>
        <v/>
      </c>
      <c r="X32" s="10" t="str">
        <f aca="false">IF(A32="","",COUNT(T32:W32))</f>
        <v/>
      </c>
      <c r="Y32" s="11" t="str">
        <f aca="false">IF(COUNT(T32:W32)&lt;2,"",AVERAGE(T32:W32))</f>
        <v/>
      </c>
      <c r="Z32" s="12" t="str">
        <f aca="false">IF(Y32="","",IF(Y32&lt;=25,"Strong alignment",IF(Y32&lt;=45,"Early warning",IF(Y32&lt;=65,"Needs attention","Serious misalignment"))))</f>
        <v/>
      </c>
      <c r="AA32" s="12" t="str">
        <f aca="false">IF(OR(COUNT(J32:M32)=0,COUNT(F32:I32)=0),"",IF(AND(AVERAGE(J32:M32)&gt;=Summary!$C$12,AVERAGE(F32:I32)&lt;=Summary!$C$13),"Yes","No"))</f>
        <v/>
      </c>
      <c r="AB32" s="32" t="str">
        <f aca="false">IF(COUNT(J32:M32)=0,"",(5-AVERAGE(J32:M32))/4*100)</f>
        <v/>
      </c>
      <c r="AC32" s="32" t="str">
        <f aca="false">IF(N32="","",IF(N32="certain",0,100))</f>
        <v/>
      </c>
      <c r="AD32" s="32" t="str">
        <f aca="false">IF(COUNT(O32:R32)=0,"",100-AVERAGE(O32:R32)*100)</f>
        <v/>
      </c>
      <c r="AE32" s="32" t="str">
        <f aca="false">IF(S32="","",(8-S32)/8*100)</f>
        <v/>
      </c>
    </row>
    <row r="33" customFormat="false" ht="15" hidden="false" customHeight="false" outlineLevel="0" collapsed="false">
      <c r="A33" s="33"/>
      <c r="B33" s="33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0" t="str">
        <f aca="false">IF(COUNT(C33:E33)=0,"",(7-AVERAGE(C33:E33))/6*100)</f>
        <v/>
      </c>
      <c r="U33" s="10" t="str">
        <f aca="false">IF(COUNT(F33:I33)=0,"",100-AVERAGE(F33:I33)*100)</f>
        <v/>
      </c>
      <c r="V33" s="10" t="str">
        <f aca="false">IF(COUNT(AB33:AC33)=0,"",AVERAGE(AB33:AC33))</f>
        <v/>
      </c>
      <c r="W33" s="10" t="str">
        <f aca="false">IF(COUNT(AD33:AE33)=0,"",AVERAGE(AD33:AE33))</f>
        <v/>
      </c>
      <c r="X33" s="10" t="str">
        <f aca="false">IF(A33="","",COUNT(T33:W33))</f>
        <v/>
      </c>
      <c r="Y33" s="11" t="str">
        <f aca="false">IF(COUNT(T33:W33)&lt;2,"",AVERAGE(T33:W33))</f>
        <v/>
      </c>
      <c r="Z33" s="12" t="str">
        <f aca="false">IF(Y33="","",IF(Y33&lt;=25,"Strong alignment",IF(Y33&lt;=45,"Early warning",IF(Y33&lt;=65,"Needs attention","Serious misalignment"))))</f>
        <v/>
      </c>
      <c r="AA33" s="12" t="str">
        <f aca="false">IF(OR(COUNT(J33:M33)=0,COUNT(F33:I33)=0),"",IF(AND(AVERAGE(J33:M33)&gt;=Summary!$C$12,AVERAGE(F33:I33)&lt;=Summary!$C$13),"Yes","No"))</f>
        <v/>
      </c>
      <c r="AB33" s="32" t="str">
        <f aca="false">IF(COUNT(J33:M33)=0,"",(5-AVERAGE(J33:M33))/4*100)</f>
        <v/>
      </c>
      <c r="AC33" s="32" t="str">
        <f aca="false">IF(N33="","",IF(N33="certain",0,100))</f>
        <v/>
      </c>
      <c r="AD33" s="32" t="str">
        <f aca="false">IF(COUNT(O33:R33)=0,"",100-AVERAGE(O33:R33)*100)</f>
        <v/>
      </c>
      <c r="AE33" s="32" t="str">
        <f aca="false">IF(S33="","",(8-S33)/8*100)</f>
        <v/>
      </c>
    </row>
    <row r="34" customFormat="false" ht="15" hidden="false" customHeight="false" outlineLevel="0" collapsed="false">
      <c r="A34" s="33"/>
      <c r="B34" s="33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0" t="str">
        <f aca="false">IF(COUNT(C34:E34)=0,"",(7-AVERAGE(C34:E34))/6*100)</f>
        <v/>
      </c>
      <c r="U34" s="10" t="str">
        <f aca="false">IF(COUNT(F34:I34)=0,"",100-AVERAGE(F34:I34)*100)</f>
        <v/>
      </c>
      <c r="V34" s="10" t="str">
        <f aca="false">IF(COUNT(AB34:AC34)=0,"",AVERAGE(AB34:AC34))</f>
        <v/>
      </c>
      <c r="W34" s="10" t="str">
        <f aca="false">IF(COUNT(AD34:AE34)=0,"",AVERAGE(AD34:AE34))</f>
        <v/>
      </c>
      <c r="X34" s="10" t="str">
        <f aca="false">IF(A34="","",COUNT(T34:W34))</f>
        <v/>
      </c>
      <c r="Y34" s="11" t="str">
        <f aca="false">IF(COUNT(T34:W34)&lt;2,"",AVERAGE(T34:W34))</f>
        <v/>
      </c>
      <c r="Z34" s="12" t="str">
        <f aca="false">IF(Y34="","",IF(Y34&lt;=25,"Strong alignment",IF(Y34&lt;=45,"Early warning",IF(Y34&lt;=65,"Needs attention","Serious misalignment"))))</f>
        <v/>
      </c>
      <c r="AA34" s="12" t="str">
        <f aca="false">IF(OR(COUNT(J34:M34)=0,COUNT(F34:I34)=0),"",IF(AND(AVERAGE(J34:M34)&gt;=Summary!$C$12,AVERAGE(F34:I34)&lt;=Summary!$C$13),"Yes","No"))</f>
        <v/>
      </c>
      <c r="AB34" s="32" t="str">
        <f aca="false">IF(COUNT(J34:M34)=0,"",(5-AVERAGE(J34:M34))/4*100)</f>
        <v/>
      </c>
      <c r="AC34" s="32" t="str">
        <f aca="false">IF(N34="","",IF(N34="certain",0,100))</f>
        <v/>
      </c>
      <c r="AD34" s="32" t="str">
        <f aca="false">IF(COUNT(O34:R34)=0,"",100-AVERAGE(O34:R34)*100)</f>
        <v/>
      </c>
      <c r="AE34" s="32" t="str">
        <f aca="false">IF(S34="","",(8-S34)/8*100)</f>
        <v/>
      </c>
    </row>
    <row r="35" customFormat="false" ht="15" hidden="false" customHeight="false" outlineLevel="0" collapsed="false">
      <c r="A35" s="33"/>
      <c r="B35" s="33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0" t="str">
        <f aca="false">IF(COUNT(C35:E35)=0,"",(7-AVERAGE(C35:E35))/6*100)</f>
        <v/>
      </c>
      <c r="U35" s="10" t="str">
        <f aca="false">IF(COUNT(F35:I35)=0,"",100-AVERAGE(F35:I35)*100)</f>
        <v/>
      </c>
      <c r="V35" s="10" t="str">
        <f aca="false">IF(COUNT(AB35:AC35)=0,"",AVERAGE(AB35:AC35))</f>
        <v/>
      </c>
      <c r="W35" s="10" t="str">
        <f aca="false">IF(COUNT(AD35:AE35)=0,"",AVERAGE(AD35:AE35))</f>
        <v/>
      </c>
      <c r="X35" s="10" t="str">
        <f aca="false">IF(A35="","",COUNT(T35:W35))</f>
        <v/>
      </c>
      <c r="Y35" s="11" t="str">
        <f aca="false">IF(COUNT(T35:W35)&lt;2,"",AVERAGE(T35:W35))</f>
        <v/>
      </c>
      <c r="Z35" s="12" t="str">
        <f aca="false">IF(Y35="","",IF(Y35&lt;=25,"Strong alignment",IF(Y35&lt;=45,"Early warning",IF(Y35&lt;=65,"Needs attention","Serious misalignment"))))</f>
        <v/>
      </c>
      <c r="AA35" s="12" t="str">
        <f aca="false">IF(OR(COUNT(J35:M35)=0,COUNT(F35:I35)=0),"",IF(AND(AVERAGE(J35:M35)&gt;=Summary!$C$12,AVERAGE(F35:I35)&lt;=Summary!$C$13),"Yes","No"))</f>
        <v/>
      </c>
      <c r="AB35" s="32" t="str">
        <f aca="false">IF(COUNT(J35:M35)=0,"",(5-AVERAGE(J35:M35))/4*100)</f>
        <v/>
      </c>
      <c r="AC35" s="32" t="str">
        <f aca="false">IF(N35="","",IF(N35="certain",0,100))</f>
        <v/>
      </c>
      <c r="AD35" s="32" t="str">
        <f aca="false">IF(COUNT(O35:R35)=0,"",100-AVERAGE(O35:R35)*100)</f>
        <v/>
      </c>
      <c r="AE35" s="32" t="str">
        <f aca="false">IF(S35="","",(8-S35)/8*100)</f>
        <v/>
      </c>
    </row>
    <row r="36" customFormat="false" ht="15" hidden="false" customHeight="false" outlineLevel="0" collapsed="false">
      <c r="A36" s="33"/>
      <c r="B36" s="33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0" t="str">
        <f aca="false">IF(COUNT(C36:E36)=0,"",(7-AVERAGE(C36:E36))/6*100)</f>
        <v/>
      </c>
      <c r="U36" s="10" t="str">
        <f aca="false">IF(COUNT(F36:I36)=0,"",100-AVERAGE(F36:I36)*100)</f>
        <v/>
      </c>
      <c r="V36" s="10" t="str">
        <f aca="false">IF(COUNT(AB36:AC36)=0,"",AVERAGE(AB36:AC36))</f>
        <v/>
      </c>
      <c r="W36" s="10" t="str">
        <f aca="false">IF(COUNT(AD36:AE36)=0,"",AVERAGE(AD36:AE36))</f>
        <v/>
      </c>
      <c r="X36" s="10" t="str">
        <f aca="false">IF(A36="","",COUNT(T36:W36))</f>
        <v/>
      </c>
      <c r="Y36" s="11" t="str">
        <f aca="false">IF(COUNT(T36:W36)&lt;2,"",AVERAGE(T36:W36))</f>
        <v/>
      </c>
      <c r="Z36" s="12" t="str">
        <f aca="false">IF(Y36="","",IF(Y36&lt;=25,"Strong alignment",IF(Y36&lt;=45,"Early warning",IF(Y36&lt;=65,"Needs attention","Serious misalignment"))))</f>
        <v/>
      </c>
      <c r="AA36" s="12" t="str">
        <f aca="false">IF(OR(COUNT(J36:M36)=0,COUNT(F36:I36)=0),"",IF(AND(AVERAGE(J36:M36)&gt;=Summary!$C$12,AVERAGE(F36:I36)&lt;=Summary!$C$13),"Yes","No"))</f>
        <v/>
      </c>
      <c r="AB36" s="32" t="str">
        <f aca="false">IF(COUNT(J36:M36)=0,"",(5-AVERAGE(J36:M36))/4*100)</f>
        <v/>
      </c>
      <c r="AC36" s="32" t="str">
        <f aca="false">IF(N36="","",IF(N36="certain",0,100))</f>
        <v/>
      </c>
      <c r="AD36" s="32" t="str">
        <f aca="false">IF(COUNT(O36:R36)=0,"",100-AVERAGE(O36:R36)*100)</f>
        <v/>
      </c>
      <c r="AE36" s="32" t="str">
        <f aca="false">IF(S36="","",(8-S36)/8*100)</f>
        <v/>
      </c>
    </row>
    <row r="37" customFormat="false" ht="15" hidden="false" customHeight="false" outlineLevel="0" collapsed="false">
      <c r="A37" s="33"/>
      <c r="B37" s="33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0" t="str">
        <f aca="false">IF(COUNT(C37:E37)=0,"",(7-AVERAGE(C37:E37))/6*100)</f>
        <v/>
      </c>
      <c r="U37" s="10" t="str">
        <f aca="false">IF(COUNT(F37:I37)=0,"",100-AVERAGE(F37:I37)*100)</f>
        <v/>
      </c>
      <c r="V37" s="10" t="str">
        <f aca="false">IF(COUNT(AB37:AC37)=0,"",AVERAGE(AB37:AC37))</f>
        <v/>
      </c>
      <c r="W37" s="10" t="str">
        <f aca="false">IF(COUNT(AD37:AE37)=0,"",AVERAGE(AD37:AE37))</f>
        <v/>
      </c>
      <c r="X37" s="10" t="str">
        <f aca="false">IF(A37="","",COUNT(T37:W37))</f>
        <v/>
      </c>
      <c r="Y37" s="11" t="str">
        <f aca="false">IF(COUNT(T37:W37)&lt;2,"",AVERAGE(T37:W37))</f>
        <v/>
      </c>
      <c r="Z37" s="12" t="str">
        <f aca="false">IF(Y37="","",IF(Y37&lt;=25,"Strong alignment",IF(Y37&lt;=45,"Early warning",IF(Y37&lt;=65,"Needs attention","Serious misalignment"))))</f>
        <v/>
      </c>
      <c r="AA37" s="12" t="str">
        <f aca="false">IF(OR(COUNT(J37:M37)=0,COUNT(F37:I37)=0),"",IF(AND(AVERAGE(J37:M37)&gt;=Summary!$C$12,AVERAGE(F37:I37)&lt;=Summary!$C$13),"Yes","No"))</f>
        <v/>
      </c>
      <c r="AB37" s="32" t="str">
        <f aca="false">IF(COUNT(J37:M37)=0,"",(5-AVERAGE(J37:M37))/4*100)</f>
        <v/>
      </c>
      <c r="AC37" s="32" t="str">
        <f aca="false">IF(N37="","",IF(N37="certain",0,100))</f>
        <v/>
      </c>
      <c r="AD37" s="32" t="str">
        <f aca="false">IF(COUNT(O37:R37)=0,"",100-AVERAGE(O37:R37)*100)</f>
        <v/>
      </c>
      <c r="AE37" s="32" t="str">
        <f aca="false">IF(S37="","",(8-S37)/8*100)</f>
        <v/>
      </c>
    </row>
    <row r="38" customFormat="false" ht="15" hidden="false" customHeight="false" outlineLevel="0" collapsed="false">
      <c r="A38" s="33"/>
      <c r="B38" s="33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0" t="str">
        <f aca="false">IF(COUNT(C38:E38)=0,"",(7-AVERAGE(C38:E38))/6*100)</f>
        <v/>
      </c>
      <c r="U38" s="10" t="str">
        <f aca="false">IF(COUNT(F38:I38)=0,"",100-AVERAGE(F38:I38)*100)</f>
        <v/>
      </c>
      <c r="V38" s="10" t="str">
        <f aca="false">IF(COUNT(AB38:AC38)=0,"",AVERAGE(AB38:AC38))</f>
        <v/>
      </c>
      <c r="W38" s="10" t="str">
        <f aca="false">IF(COUNT(AD38:AE38)=0,"",AVERAGE(AD38:AE38))</f>
        <v/>
      </c>
      <c r="X38" s="10" t="str">
        <f aca="false">IF(A38="","",COUNT(T38:W38))</f>
        <v/>
      </c>
      <c r="Y38" s="11" t="str">
        <f aca="false">IF(COUNT(T38:W38)&lt;2,"",AVERAGE(T38:W38))</f>
        <v/>
      </c>
      <c r="Z38" s="12" t="str">
        <f aca="false">IF(Y38="","",IF(Y38&lt;=25,"Strong alignment",IF(Y38&lt;=45,"Early warning",IF(Y38&lt;=65,"Needs attention","Serious misalignment"))))</f>
        <v/>
      </c>
      <c r="AA38" s="12" t="str">
        <f aca="false">IF(OR(COUNT(J38:M38)=0,COUNT(F38:I38)=0),"",IF(AND(AVERAGE(J38:M38)&gt;=Summary!$C$12,AVERAGE(F38:I38)&lt;=Summary!$C$13),"Yes","No"))</f>
        <v/>
      </c>
      <c r="AB38" s="32" t="str">
        <f aca="false">IF(COUNT(J38:M38)=0,"",(5-AVERAGE(J38:M38))/4*100)</f>
        <v/>
      </c>
      <c r="AC38" s="32" t="str">
        <f aca="false">IF(N38="","",IF(N38="certain",0,100))</f>
        <v/>
      </c>
      <c r="AD38" s="32" t="str">
        <f aca="false">IF(COUNT(O38:R38)=0,"",100-AVERAGE(O38:R38)*100)</f>
        <v/>
      </c>
      <c r="AE38" s="32" t="str">
        <f aca="false">IF(S38="","",(8-S38)/8*100)</f>
        <v/>
      </c>
    </row>
    <row r="39" customFormat="false" ht="15" hidden="false" customHeight="false" outlineLevel="0" collapsed="false">
      <c r="A39" s="33"/>
      <c r="B39" s="33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0" t="str">
        <f aca="false">IF(COUNT(C39:E39)=0,"",(7-AVERAGE(C39:E39))/6*100)</f>
        <v/>
      </c>
      <c r="U39" s="10" t="str">
        <f aca="false">IF(COUNT(F39:I39)=0,"",100-AVERAGE(F39:I39)*100)</f>
        <v/>
      </c>
      <c r="V39" s="10" t="str">
        <f aca="false">IF(COUNT(AB39:AC39)=0,"",AVERAGE(AB39:AC39))</f>
        <v/>
      </c>
      <c r="W39" s="10" t="str">
        <f aca="false">IF(COUNT(AD39:AE39)=0,"",AVERAGE(AD39:AE39))</f>
        <v/>
      </c>
      <c r="X39" s="10" t="str">
        <f aca="false">IF(A39="","",COUNT(T39:W39))</f>
        <v/>
      </c>
      <c r="Y39" s="11" t="str">
        <f aca="false">IF(COUNT(T39:W39)&lt;2,"",AVERAGE(T39:W39))</f>
        <v/>
      </c>
      <c r="Z39" s="12" t="str">
        <f aca="false">IF(Y39="","",IF(Y39&lt;=25,"Strong alignment",IF(Y39&lt;=45,"Early warning",IF(Y39&lt;=65,"Needs attention","Serious misalignment"))))</f>
        <v/>
      </c>
      <c r="AA39" s="12" t="str">
        <f aca="false">IF(OR(COUNT(J39:M39)=0,COUNT(F39:I39)=0),"",IF(AND(AVERAGE(J39:M39)&gt;=Summary!$C$12,AVERAGE(F39:I39)&lt;=Summary!$C$13),"Yes","No"))</f>
        <v/>
      </c>
      <c r="AB39" s="32" t="str">
        <f aca="false">IF(COUNT(J39:M39)=0,"",(5-AVERAGE(J39:M39))/4*100)</f>
        <v/>
      </c>
      <c r="AC39" s="32" t="str">
        <f aca="false">IF(N39="","",IF(N39="certain",0,100))</f>
        <v/>
      </c>
      <c r="AD39" s="32" t="str">
        <f aca="false">IF(COUNT(O39:R39)=0,"",100-AVERAGE(O39:R39)*100)</f>
        <v/>
      </c>
      <c r="AE39" s="32" t="str">
        <f aca="false">IF(S39="","",(8-S39)/8*100)</f>
        <v/>
      </c>
    </row>
    <row r="40" customFormat="false" ht="15" hidden="false" customHeight="false" outlineLevel="0" collapsed="false">
      <c r="A40" s="33"/>
      <c r="B40" s="33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0" t="str">
        <f aca="false">IF(COUNT(C40:E40)=0,"",(7-AVERAGE(C40:E40))/6*100)</f>
        <v/>
      </c>
      <c r="U40" s="10" t="str">
        <f aca="false">IF(COUNT(F40:I40)=0,"",100-AVERAGE(F40:I40)*100)</f>
        <v/>
      </c>
      <c r="V40" s="10" t="str">
        <f aca="false">IF(COUNT(AB40:AC40)=0,"",AVERAGE(AB40:AC40))</f>
        <v/>
      </c>
      <c r="W40" s="10" t="str">
        <f aca="false">IF(COUNT(AD40:AE40)=0,"",AVERAGE(AD40:AE40))</f>
        <v/>
      </c>
      <c r="X40" s="10" t="str">
        <f aca="false">IF(A40="","",COUNT(T40:W40))</f>
        <v/>
      </c>
      <c r="Y40" s="11" t="str">
        <f aca="false">IF(COUNT(T40:W40)&lt;2,"",AVERAGE(T40:W40))</f>
        <v/>
      </c>
      <c r="Z40" s="12" t="str">
        <f aca="false">IF(Y40="","",IF(Y40&lt;=25,"Strong alignment",IF(Y40&lt;=45,"Early warning",IF(Y40&lt;=65,"Needs attention","Serious misalignment"))))</f>
        <v/>
      </c>
      <c r="AA40" s="12" t="str">
        <f aca="false">IF(OR(COUNT(J40:M40)=0,COUNT(F40:I40)=0),"",IF(AND(AVERAGE(J40:M40)&gt;=Summary!$C$12,AVERAGE(F40:I40)&lt;=Summary!$C$13),"Yes","No"))</f>
        <v/>
      </c>
      <c r="AB40" s="32" t="str">
        <f aca="false">IF(COUNT(J40:M40)=0,"",(5-AVERAGE(J40:M40))/4*100)</f>
        <v/>
      </c>
      <c r="AC40" s="32" t="str">
        <f aca="false">IF(N40="","",IF(N40="certain",0,100))</f>
        <v/>
      </c>
      <c r="AD40" s="32" t="str">
        <f aca="false">IF(COUNT(O40:R40)=0,"",100-AVERAGE(O40:R40)*100)</f>
        <v/>
      </c>
      <c r="AE40" s="32" t="str">
        <f aca="false">IF(S40="","",(8-S40)/8*100)</f>
        <v/>
      </c>
    </row>
    <row r="41" customFormat="false" ht="15" hidden="false" customHeight="false" outlineLevel="0" collapsed="false">
      <c r="A41" s="33"/>
      <c r="B41" s="33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0" t="str">
        <f aca="false">IF(COUNT(C41:E41)=0,"",(7-AVERAGE(C41:E41))/6*100)</f>
        <v/>
      </c>
      <c r="U41" s="10" t="str">
        <f aca="false">IF(COUNT(F41:I41)=0,"",100-AVERAGE(F41:I41)*100)</f>
        <v/>
      </c>
      <c r="V41" s="10" t="str">
        <f aca="false">IF(COUNT(AB41:AC41)=0,"",AVERAGE(AB41:AC41))</f>
        <v/>
      </c>
      <c r="W41" s="10" t="str">
        <f aca="false">IF(COUNT(AD41:AE41)=0,"",AVERAGE(AD41:AE41))</f>
        <v/>
      </c>
      <c r="X41" s="10" t="str">
        <f aca="false">IF(A41="","",COUNT(T41:W41))</f>
        <v/>
      </c>
      <c r="Y41" s="11" t="str">
        <f aca="false">IF(COUNT(T41:W41)&lt;2,"",AVERAGE(T41:W41))</f>
        <v/>
      </c>
      <c r="Z41" s="12" t="str">
        <f aca="false">IF(Y41="","",IF(Y41&lt;=25,"Strong alignment",IF(Y41&lt;=45,"Early warning",IF(Y41&lt;=65,"Needs attention","Serious misalignment"))))</f>
        <v/>
      </c>
      <c r="AA41" s="12" t="str">
        <f aca="false">IF(OR(COUNT(J41:M41)=0,COUNT(F41:I41)=0),"",IF(AND(AVERAGE(J41:M41)&gt;=Summary!$C$12,AVERAGE(F41:I41)&lt;=Summary!$C$13),"Yes","No"))</f>
        <v/>
      </c>
      <c r="AB41" s="32" t="str">
        <f aca="false">IF(COUNT(J41:M41)=0,"",(5-AVERAGE(J41:M41))/4*100)</f>
        <v/>
      </c>
      <c r="AC41" s="32" t="str">
        <f aca="false">IF(N41="","",IF(N41="certain",0,100))</f>
        <v/>
      </c>
      <c r="AD41" s="32" t="str">
        <f aca="false">IF(COUNT(O41:R41)=0,"",100-AVERAGE(O41:R41)*100)</f>
        <v/>
      </c>
      <c r="AE41" s="32" t="str">
        <f aca="false">IF(S41="","",(8-S41)/8*100)</f>
        <v/>
      </c>
    </row>
    <row r="42" customFormat="false" ht="15" hidden="false" customHeight="false" outlineLevel="0" collapsed="false">
      <c r="A42" s="33"/>
      <c r="B42" s="33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0" t="str">
        <f aca="false">IF(COUNT(C42:E42)=0,"",(7-AVERAGE(C42:E42))/6*100)</f>
        <v/>
      </c>
      <c r="U42" s="10" t="str">
        <f aca="false">IF(COUNT(F42:I42)=0,"",100-AVERAGE(F42:I42)*100)</f>
        <v/>
      </c>
      <c r="V42" s="10" t="str">
        <f aca="false">IF(COUNT(AB42:AC42)=0,"",AVERAGE(AB42:AC42))</f>
        <v/>
      </c>
      <c r="W42" s="10" t="str">
        <f aca="false">IF(COUNT(AD42:AE42)=0,"",AVERAGE(AD42:AE42))</f>
        <v/>
      </c>
      <c r="X42" s="10" t="str">
        <f aca="false">IF(A42="","",COUNT(T42:W42))</f>
        <v/>
      </c>
      <c r="Y42" s="11" t="str">
        <f aca="false">IF(COUNT(T42:W42)&lt;2,"",AVERAGE(T42:W42))</f>
        <v/>
      </c>
      <c r="Z42" s="12" t="str">
        <f aca="false">IF(Y42="","",IF(Y42&lt;=25,"Strong alignment",IF(Y42&lt;=45,"Early warning",IF(Y42&lt;=65,"Needs attention","Serious misalignment"))))</f>
        <v/>
      </c>
      <c r="AA42" s="12" t="str">
        <f aca="false">IF(OR(COUNT(J42:M42)=0,COUNT(F42:I42)=0),"",IF(AND(AVERAGE(J42:M42)&gt;=Summary!$C$12,AVERAGE(F42:I42)&lt;=Summary!$C$13),"Yes","No"))</f>
        <v/>
      </c>
      <c r="AB42" s="32" t="str">
        <f aca="false">IF(COUNT(J42:M42)=0,"",(5-AVERAGE(J42:M42))/4*100)</f>
        <v/>
      </c>
      <c r="AC42" s="32" t="str">
        <f aca="false">IF(N42="","",IF(N42="certain",0,100))</f>
        <v/>
      </c>
      <c r="AD42" s="32" t="str">
        <f aca="false">IF(COUNT(O42:R42)=0,"",100-AVERAGE(O42:R42)*100)</f>
        <v/>
      </c>
      <c r="AE42" s="32" t="str">
        <f aca="false">IF(S42="","",(8-S42)/8*100)</f>
        <v/>
      </c>
    </row>
    <row r="43" customFormat="false" ht="15" hidden="false" customHeight="false" outlineLevel="0" collapsed="false">
      <c r="A43" s="33"/>
      <c r="B43" s="33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0" t="str">
        <f aca="false">IF(COUNT(C43:E43)=0,"",(7-AVERAGE(C43:E43))/6*100)</f>
        <v/>
      </c>
      <c r="U43" s="10" t="str">
        <f aca="false">IF(COUNT(F43:I43)=0,"",100-AVERAGE(F43:I43)*100)</f>
        <v/>
      </c>
      <c r="V43" s="10" t="str">
        <f aca="false">IF(COUNT(AB43:AC43)=0,"",AVERAGE(AB43:AC43))</f>
        <v/>
      </c>
      <c r="W43" s="10" t="str">
        <f aca="false">IF(COUNT(AD43:AE43)=0,"",AVERAGE(AD43:AE43))</f>
        <v/>
      </c>
      <c r="X43" s="10" t="str">
        <f aca="false">IF(A43="","",COUNT(T43:W43))</f>
        <v/>
      </c>
      <c r="Y43" s="11" t="str">
        <f aca="false">IF(COUNT(T43:W43)&lt;2,"",AVERAGE(T43:W43))</f>
        <v/>
      </c>
      <c r="Z43" s="12" t="str">
        <f aca="false">IF(Y43="","",IF(Y43&lt;=25,"Strong alignment",IF(Y43&lt;=45,"Early warning",IF(Y43&lt;=65,"Needs attention","Serious misalignment"))))</f>
        <v/>
      </c>
      <c r="AA43" s="12" t="str">
        <f aca="false">IF(OR(COUNT(J43:M43)=0,COUNT(F43:I43)=0),"",IF(AND(AVERAGE(J43:M43)&gt;=Summary!$C$12,AVERAGE(F43:I43)&lt;=Summary!$C$13),"Yes","No"))</f>
        <v/>
      </c>
      <c r="AB43" s="32" t="str">
        <f aca="false">IF(COUNT(J43:M43)=0,"",(5-AVERAGE(J43:M43))/4*100)</f>
        <v/>
      </c>
      <c r="AC43" s="32" t="str">
        <f aca="false">IF(N43="","",IF(N43="certain",0,100))</f>
        <v/>
      </c>
      <c r="AD43" s="32" t="str">
        <f aca="false">IF(COUNT(O43:R43)=0,"",100-AVERAGE(O43:R43)*100)</f>
        <v/>
      </c>
      <c r="AE43" s="32" t="str">
        <f aca="false">IF(S43="","",(8-S43)/8*100)</f>
        <v/>
      </c>
    </row>
    <row r="44" customFormat="false" ht="15" hidden="false" customHeight="false" outlineLevel="0" collapsed="false">
      <c r="A44" s="33"/>
      <c r="B44" s="33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0" t="str">
        <f aca="false">IF(COUNT(C44:E44)=0,"",(7-AVERAGE(C44:E44))/6*100)</f>
        <v/>
      </c>
      <c r="U44" s="10" t="str">
        <f aca="false">IF(COUNT(F44:I44)=0,"",100-AVERAGE(F44:I44)*100)</f>
        <v/>
      </c>
      <c r="V44" s="10" t="str">
        <f aca="false">IF(COUNT(AB44:AC44)=0,"",AVERAGE(AB44:AC44))</f>
        <v/>
      </c>
      <c r="W44" s="10" t="str">
        <f aca="false">IF(COUNT(AD44:AE44)=0,"",AVERAGE(AD44:AE44))</f>
        <v/>
      </c>
      <c r="X44" s="10" t="str">
        <f aca="false">IF(A44="","",COUNT(T44:W44))</f>
        <v/>
      </c>
      <c r="Y44" s="11" t="str">
        <f aca="false">IF(COUNT(T44:W44)&lt;2,"",AVERAGE(T44:W44))</f>
        <v/>
      </c>
      <c r="Z44" s="12" t="str">
        <f aca="false">IF(Y44="","",IF(Y44&lt;=25,"Strong alignment",IF(Y44&lt;=45,"Early warning",IF(Y44&lt;=65,"Needs attention","Serious misalignment"))))</f>
        <v/>
      </c>
      <c r="AA44" s="12" t="str">
        <f aca="false">IF(OR(COUNT(J44:M44)=0,COUNT(F44:I44)=0),"",IF(AND(AVERAGE(J44:M44)&gt;=Summary!$C$12,AVERAGE(F44:I44)&lt;=Summary!$C$13),"Yes","No"))</f>
        <v/>
      </c>
      <c r="AB44" s="32" t="str">
        <f aca="false">IF(COUNT(J44:M44)=0,"",(5-AVERAGE(J44:M44))/4*100)</f>
        <v/>
      </c>
      <c r="AC44" s="32" t="str">
        <f aca="false">IF(N44="","",IF(N44="certain",0,100))</f>
        <v/>
      </c>
      <c r="AD44" s="32" t="str">
        <f aca="false">IF(COUNT(O44:R44)=0,"",100-AVERAGE(O44:R44)*100)</f>
        <v/>
      </c>
      <c r="AE44" s="32" t="str">
        <f aca="false">IF(S44="","",(8-S44)/8*100)</f>
        <v/>
      </c>
    </row>
    <row r="45" customFormat="false" ht="15" hidden="false" customHeight="false" outlineLevel="0" collapsed="false">
      <c r="A45" s="33"/>
      <c r="B45" s="33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0" t="str">
        <f aca="false">IF(COUNT(C45:E45)=0,"",(7-AVERAGE(C45:E45))/6*100)</f>
        <v/>
      </c>
      <c r="U45" s="10" t="str">
        <f aca="false">IF(COUNT(F45:I45)=0,"",100-AVERAGE(F45:I45)*100)</f>
        <v/>
      </c>
      <c r="V45" s="10" t="str">
        <f aca="false">IF(COUNT(AB45:AC45)=0,"",AVERAGE(AB45:AC45))</f>
        <v/>
      </c>
      <c r="W45" s="10" t="str">
        <f aca="false">IF(COUNT(AD45:AE45)=0,"",AVERAGE(AD45:AE45))</f>
        <v/>
      </c>
      <c r="X45" s="10" t="str">
        <f aca="false">IF(A45="","",COUNT(T45:W45))</f>
        <v/>
      </c>
      <c r="Y45" s="11" t="str">
        <f aca="false">IF(COUNT(T45:W45)&lt;2,"",AVERAGE(T45:W45))</f>
        <v/>
      </c>
      <c r="Z45" s="12" t="str">
        <f aca="false">IF(Y45="","",IF(Y45&lt;=25,"Strong alignment",IF(Y45&lt;=45,"Early warning",IF(Y45&lt;=65,"Needs attention","Serious misalignment"))))</f>
        <v/>
      </c>
      <c r="AA45" s="12" t="str">
        <f aca="false">IF(OR(COUNT(J45:M45)=0,COUNT(F45:I45)=0),"",IF(AND(AVERAGE(J45:M45)&gt;=Summary!$C$12,AVERAGE(F45:I45)&lt;=Summary!$C$13),"Yes","No"))</f>
        <v/>
      </c>
      <c r="AB45" s="32" t="str">
        <f aca="false">IF(COUNT(J45:M45)=0,"",(5-AVERAGE(J45:M45))/4*100)</f>
        <v/>
      </c>
      <c r="AC45" s="32" t="str">
        <f aca="false">IF(N45="","",IF(N45="certain",0,100))</f>
        <v/>
      </c>
      <c r="AD45" s="32" t="str">
        <f aca="false">IF(COUNT(O45:R45)=0,"",100-AVERAGE(O45:R45)*100)</f>
        <v/>
      </c>
      <c r="AE45" s="32" t="str">
        <f aca="false">IF(S45="","",(8-S45)/8*100)</f>
        <v/>
      </c>
    </row>
    <row r="46" customFormat="false" ht="15" hidden="false" customHeight="false" outlineLevel="0" collapsed="false">
      <c r="A46" s="33"/>
      <c r="B46" s="33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0" t="str">
        <f aca="false">IF(COUNT(C46:E46)=0,"",(7-AVERAGE(C46:E46))/6*100)</f>
        <v/>
      </c>
      <c r="U46" s="10" t="str">
        <f aca="false">IF(COUNT(F46:I46)=0,"",100-AVERAGE(F46:I46)*100)</f>
        <v/>
      </c>
      <c r="V46" s="10" t="str">
        <f aca="false">IF(COUNT(AB46:AC46)=0,"",AVERAGE(AB46:AC46))</f>
        <v/>
      </c>
      <c r="W46" s="10" t="str">
        <f aca="false">IF(COUNT(AD46:AE46)=0,"",AVERAGE(AD46:AE46))</f>
        <v/>
      </c>
      <c r="X46" s="10" t="str">
        <f aca="false">IF(A46="","",COUNT(T46:W46))</f>
        <v/>
      </c>
      <c r="Y46" s="11" t="str">
        <f aca="false">IF(COUNT(T46:W46)&lt;2,"",AVERAGE(T46:W46))</f>
        <v/>
      </c>
      <c r="Z46" s="12" t="str">
        <f aca="false">IF(Y46="","",IF(Y46&lt;=25,"Strong alignment",IF(Y46&lt;=45,"Early warning",IF(Y46&lt;=65,"Needs attention","Serious misalignment"))))</f>
        <v/>
      </c>
      <c r="AA46" s="12" t="str">
        <f aca="false">IF(OR(COUNT(J46:M46)=0,COUNT(F46:I46)=0),"",IF(AND(AVERAGE(J46:M46)&gt;=Summary!$C$12,AVERAGE(F46:I46)&lt;=Summary!$C$13),"Yes","No"))</f>
        <v/>
      </c>
      <c r="AB46" s="32" t="str">
        <f aca="false">IF(COUNT(J46:M46)=0,"",(5-AVERAGE(J46:M46))/4*100)</f>
        <v/>
      </c>
      <c r="AC46" s="32" t="str">
        <f aca="false">IF(N46="","",IF(N46="certain",0,100))</f>
        <v/>
      </c>
      <c r="AD46" s="32" t="str">
        <f aca="false">IF(COUNT(O46:R46)=0,"",100-AVERAGE(O46:R46)*100)</f>
        <v/>
      </c>
      <c r="AE46" s="32" t="str">
        <f aca="false">IF(S46="","",(8-S46)/8*100)</f>
        <v/>
      </c>
    </row>
    <row r="47" customFormat="false" ht="15" hidden="false" customHeight="false" outlineLevel="0" collapsed="false">
      <c r="A47" s="33"/>
      <c r="B47" s="33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0" t="str">
        <f aca="false">IF(COUNT(C47:E47)=0,"",(7-AVERAGE(C47:E47))/6*100)</f>
        <v/>
      </c>
      <c r="U47" s="10" t="str">
        <f aca="false">IF(COUNT(F47:I47)=0,"",100-AVERAGE(F47:I47)*100)</f>
        <v/>
      </c>
      <c r="V47" s="10" t="str">
        <f aca="false">IF(COUNT(AB47:AC47)=0,"",AVERAGE(AB47:AC47))</f>
        <v/>
      </c>
      <c r="W47" s="10" t="str">
        <f aca="false">IF(COUNT(AD47:AE47)=0,"",AVERAGE(AD47:AE47))</f>
        <v/>
      </c>
      <c r="X47" s="10" t="str">
        <f aca="false">IF(A47="","",COUNT(T47:W47))</f>
        <v/>
      </c>
      <c r="Y47" s="11" t="str">
        <f aca="false">IF(COUNT(T47:W47)&lt;2,"",AVERAGE(T47:W47))</f>
        <v/>
      </c>
      <c r="Z47" s="12" t="str">
        <f aca="false">IF(Y47="","",IF(Y47&lt;=25,"Strong alignment",IF(Y47&lt;=45,"Early warning",IF(Y47&lt;=65,"Needs attention","Serious misalignment"))))</f>
        <v/>
      </c>
      <c r="AA47" s="12" t="str">
        <f aca="false">IF(OR(COUNT(J47:M47)=0,COUNT(F47:I47)=0),"",IF(AND(AVERAGE(J47:M47)&gt;=Summary!$C$12,AVERAGE(F47:I47)&lt;=Summary!$C$13),"Yes","No"))</f>
        <v/>
      </c>
      <c r="AB47" s="32" t="str">
        <f aca="false">IF(COUNT(J47:M47)=0,"",(5-AVERAGE(J47:M47))/4*100)</f>
        <v/>
      </c>
      <c r="AC47" s="32" t="str">
        <f aca="false">IF(N47="","",IF(N47="certain",0,100))</f>
        <v/>
      </c>
      <c r="AD47" s="32" t="str">
        <f aca="false">IF(COUNT(O47:R47)=0,"",100-AVERAGE(O47:R47)*100)</f>
        <v/>
      </c>
      <c r="AE47" s="32" t="str">
        <f aca="false">IF(S47="","",(8-S47)/8*100)</f>
        <v/>
      </c>
    </row>
    <row r="48" customFormat="false" ht="15" hidden="false" customHeight="false" outlineLevel="0" collapsed="false">
      <c r="A48" s="33"/>
      <c r="B48" s="33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0" t="str">
        <f aca="false">IF(COUNT(C48:E48)=0,"",(7-AVERAGE(C48:E48))/6*100)</f>
        <v/>
      </c>
      <c r="U48" s="10" t="str">
        <f aca="false">IF(COUNT(F48:I48)=0,"",100-AVERAGE(F48:I48)*100)</f>
        <v/>
      </c>
      <c r="V48" s="10" t="str">
        <f aca="false">IF(COUNT(AB48:AC48)=0,"",AVERAGE(AB48:AC48))</f>
        <v/>
      </c>
      <c r="W48" s="10" t="str">
        <f aca="false">IF(COUNT(AD48:AE48)=0,"",AVERAGE(AD48:AE48))</f>
        <v/>
      </c>
      <c r="X48" s="10" t="str">
        <f aca="false">IF(A48="","",COUNT(T48:W48))</f>
        <v/>
      </c>
      <c r="Y48" s="11" t="str">
        <f aca="false">IF(COUNT(T48:W48)&lt;2,"",AVERAGE(T48:W48))</f>
        <v/>
      </c>
      <c r="Z48" s="12" t="str">
        <f aca="false">IF(Y48="","",IF(Y48&lt;=25,"Strong alignment",IF(Y48&lt;=45,"Early warning",IF(Y48&lt;=65,"Needs attention","Serious misalignment"))))</f>
        <v/>
      </c>
      <c r="AA48" s="12" t="str">
        <f aca="false">IF(OR(COUNT(J48:M48)=0,COUNT(F48:I48)=0),"",IF(AND(AVERAGE(J48:M48)&gt;=Summary!$C$12,AVERAGE(F48:I48)&lt;=Summary!$C$13),"Yes","No"))</f>
        <v/>
      </c>
      <c r="AB48" s="32" t="str">
        <f aca="false">IF(COUNT(J48:M48)=0,"",(5-AVERAGE(J48:M48))/4*100)</f>
        <v/>
      </c>
      <c r="AC48" s="32" t="str">
        <f aca="false">IF(N48="","",IF(N48="certain",0,100))</f>
        <v/>
      </c>
      <c r="AD48" s="32" t="str">
        <f aca="false">IF(COUNT(O48:R48)=0,"",100-AVERAGE(O48:R48)*100)</f>
        <v/>
      </c>
      <c r="AE48" s="32" t="str">
        <f aca="false">IF(S48="","",(8-S48)/8*100)</f>
        <v/>
      </c>
    </row>
    <row r="49" customFormat="false" ht="15" hidden="false" customHeight="false" outlineLevel="0" collapsed="false">
      <c r="A49" s="33"/>
      <c r="B49" s="33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0" t="str">
        <f aca="false">IF(COUNT(C49:E49)=0,"",(7-AVERAGE(C49:E49))/6*100)</f>
        <v/>
      </c>
      <c r="U49" s="10" t="str">
        <f aca="false">IF(COUNT(F49:I49)=0,"",100-AVERAGE(F49:I49)*100)</f>
        <v/>
      </c>
      <c r="V49" s="10" t="str">
        <f aca="false">IF(COUNT(AB49:AC49)=0,"",AVERAGE(AB49:AC49))</f>
        <v/>
      </c>
      <c r="W49" s="10" t="str">
        <f aca="false">IF(COUNT(AD49:AE49)=0,"",AVERAGE(AD49:AE49))</f>
        <v/>
      </c>
      <c r="X49" s="10" t="str">
        <f aca="false">IF(A49="","",COUNT(T49:W49))</f>
        <v/>
      </c>
      <c r="Y49" s="11" t="str">
        <f aca="false">IF(COUNT(T49:W49)&lt;2,"",AVERAGE(T49:W49))</f>
        <v/>
      </c>
      <c r="Z49" s="12" t="str">
        <f aca="false">IF(Y49="","",IF(Y49&lt;=25,"Strong alignment",IF(Y49&lt;=45,"Early warning",IF(Y49&lt;=65,"Needs attention","Serious misalignment"))))</f>
        <v/>
      </c>
      <c r="AA49" s="12" t="str">
        <f aca="false">IF(OR(COUNT(J49:M49)=0,COUNT(F49:I49)=0),"",IF(AND(AVERAGE(J49:M49)&gt;=Summary!$C$12,AVERAGE(F49:I49)&lt;=Summary!$C$13),"Yes","No"))</f>
        <v/>
      </c>
      <c r="AB49" s="32" t="str">
        <f aca="false">IF(COUNT(J49:M49)=0,"",(5-AVERAGE(J49:M49))/4*100)</f>
        <v/>
      </c>
      <c r="AC49" s="32" t="str">
        <f aca="false">IF(N49="","",IF(N49="certain",0,100))</f>
        <v/>
      </c>
      <c r="AD49" s="32" t="str">
        <f aca="false">IF(COUNT(O49:R49)=0,"",100-AVERAGE(O49:R49)*100)</f>
        <v/>
      </c>
      <c r="AE49" s="32" t="str">
        <f aca="false">IF(S49="","",(8-S49)/8*100)</f>
        <v/>
      </c>
    </row>
    <row r="50" customFormat="false" ht="15" hidden="false" customHeight="false" outlineLevel="0" collapsed="false">
      <c r="A50" s="33"/>
      <c r="B50" s="33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0" t="str">
        <f aca="false">IF(COUNT(C50:E50)=0,"",(7-AVERAGE(C50:E50))/6*100)</f>
        <v/>
      </c>
      <c r="U50" s="10" t="str">
        <f aca="false">IF(COUNT(F50:I50)=0,"",100-AVERAGE(F50:I50)*100)</f>
        <v/>
      </c>
      <c r="V50" s="10" t="str">
        <f aca="false">IF(COUNT(AB50:AC50)=0,"",AVERAGE(AB50:AC50))</f>
        <v/>
      </c>
      <c r="W50" s="10" t="str">
        <f aca="false">IF(COUNT(AD50:AE50)=0,"",AVERAGE(AD50:AE50))</f>
        <v/>
      </c>
      <c r="X50" s="10" t="str">
        <f aca="false">IF(A50="","",COUNT(T50:W50))</f>
        <v/>
      </c>
      <c r="Y50" s="11" t="str">
        <f aca="false">IF(COUNT(T50:W50)&lt;2,"",AVERAGE(T50:W50))</f>
        <v/>
      </c>
      <c r="Z50" s="12" t="str">
        <f aca="false">IF(Y50="","",IF(Y50&lt;=25,"Strong alignment",IF(Y50&lt;=45,"Early warning",IF(Y50&lt;=65,"Needs attention","Serious misalignment"))))</f>
        <v/>
      </c>
      <c r="AA50" s="12" t="str">
        <f aca="false">IF(OR(COUNT(J50:M50)=0,COUNT(F50:I50)=0),"",IF(AND(AVERAGE(J50:M50)&gt;=Summary!$C$12,AVERAGE(F50:I50)&lt;=Summary!$C$13),"Yes","No"))</f>
        <v/>
      </c>
      <c r="AB50" s="32" t="str">
        <f aca="false">IF(COUNT(J50:M50)=0,"",(5-AVERAGE(J50:M50))/4*100)</f>
        <v/>
      </c>
      <c r="AC50" s="32" t="str">
        <f aca="false">IF(N50="","",IF(N50="certain",0,100))</f>
        <v/>
      </c>
      <c r="AD50" s="32" t="str">
        <f aca="false">IF(COUNT(O50:R50)=0,"",100-AVERAGE(O50:R50)*100)</f>
        <v/>
      </c>
      <c r="AE50" s="32" t="str">
        <f aca="false">IF(S50="","",(8-S50)/8*100)</f>
        <v/>
      </c>
    </row>
    <row r="51" customFormat="false" ht="15" hidden="false" customHeight="false" outlineLevel="0" collapsed="false">
      <c r="A51" s="33"/>
      <c r="B51" s="33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0" t="str">
        <f aca="false">IF(COUNT(C51:E51)=0,"",(7-AVERAGE(C51:E51))/6*100)</f>
        <v/>
      </c>
      <c r="U51" s="10" t="str">
        <f aca="false">IF(COUNT(F51:I51)=0,"",100-AVERAGE(F51:I51)*100)</f>
        <v/>
      </c>
      <c r="V51" s="10" t="str">
        <f aca="false">IF(COUNT(AB51:AC51)=0,"",AVERAGE(AB51:AC51))</f>
        <v/>
      </c>
      <c r="W51" s="10" t="str">
        <f aca="false">IF(COUNT(AD51:AE51)=0,"",AVERAGE(AD51:AE51))</f>
        <v/>
      </c>
      <c r="X51" s="10" t="str">
        <f aca="false">IF(A51="","",COUNT(T51:W51))</f>
        <v/>
      </c>
      <c r="Y51" s="11" t="str">
        <f aca="false">IF(COUNT(T51:W51)&lt;2,"",AVERAGE(T51:W51))</f>
        <v/>
      </c>
      <c r="Z51" s="12" t="str">
        <f aca="false">IF(Y51="","",IF(Y51&lt;=25,"Strong alignment",IF(Y51&lt;=45,"Early warning",IF(Y51&lt;=65,"Needs attention","Serious misalignment"))))</f>
        <v/>
      </c>
      <c r="AA51" s="12" t="str">
        <f aca="false">IF(OR(COUNT(J51:M51)=0,COUNT(F51:I51)=0),"",IF(AND(AVERAGE(J51:M51)&gt;=Summary!$C$12,AVERAGE(F51:I51)&lt;=Summary!$C$13),"Yes","No"))</f>
        <v/>
      </c>
      <c r="AB51" s="32" t="str">
        <f aca="false">IF(COUNT(J51:M51)=0,"",(5-AVERAGE(J51:M51))/4*100)</f>
        <v/>
      </c>
      <c r="AC51" s="32" t="str">
        <f aca="false">IF(N51="","",IF(N51="certain",0,100))</f>
        <v/>
      </c>
      <c r="AD51" s="32" t="str">
        <f aca="false">IF(COUNT(O51:R51)=0,"",100-AVERAGE(O51:R51)*100)</f>
        <v/>
      </c>
      <c r="AE51" s="32" t="str">
        <f aca="false">IF(S51="","",(8-S51)/8*100)</f>
        <v/>
      </c>
    </row>
    <row r="52" customFormat="false" ht="15" hidden="false" customHeight="false" outlineLevel="0" collapsed="false">
      <c r="A52" s="33"/>
      <c r="B52" s="33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0" t="str">
        <f aca="false">IF(COUNT(C52:E52)=0,"",(7-AVERAGE(C52:E52))/6*100)</f>
        <v/>
      </c>
      <c r="U52" s="10" t="str">
        <f aca="false">IF(COUNT(F52:I52)=0,"",100-AVERAGE(F52:I52)*100)</f>
        <v/>
      </c>
      <c r="V52" s="10" t="str">
        <f aca="false">IF(COUNT(AB52:AC52)=0,"",AVERAGE(AB52:AC52))</f>
        <v/>
      </c>
      <c r="W52" s="10" t="str">
        <f aca="false">IF(COUNT(AD52:AE52)=0,"",AVERAGE(AD52:AE52))</f>
        <v/>
      </c>
      <c r="X52" s="10" t="str">
        <f aca="false">IF(A52="","",COUNT(T52:W52))</f>
        <v/>
      </c>
      <c r="Y52" s="11" t="str">
        <f aca="false">IF(COUNT(T52:W52)&lt;2,"",AVERAGE(T52:W52))</f>
        <v/>
      </c>
      <c r="Z52" s="12" t="str">
        <f aca="false">IF(Y52="","",IF(Y52&lt;=25,"Strong alignment",IF(Y52&lt;=45,"Early warning",IF(Y52&lt;=65,"Needs attention","Serious misalignment"))))</f>
        <v/>
      </c>
      <c r="AA52" s="12" t="str">
        <f aca="false">IF(OR(COUNT(J52:M52)=0,COUNT(F52:I52)=0),"",IF(AND(AVERAGE(J52:M52)&gt;=Summary!$C$12,AVERAGE(F52:I52)&lt;=Summary!$C$13),"Yes","No"))</f>
        <v/>
      </c>
      <c r="AB52" s="32" t="str">
        <f aca="false">IF(COUNT(J52:M52)=0,"",(5-AVERAGE(J52:M52))/4*100)</f>
        <v/>
      </c>
      <c r="AC52" s="32" t="str">
        <f aca="false">IF(N52="","",IF(N52="certain",0,100))</f>
        <v/>
      </c>
      <c r="AD52" s="32" t="str">
        <f aca="false">IF(COUNT(O52:R52)=0,"",100-AVERAGE(O52:R52)*100)</f>
        <v/>
      </c>
      <c r="AE52" s="32" t="str">
        <f aca="false">IF(S52="","",(8-S52)/8*100)</f>
        <v/>
      </c>
    </row>
    <row r="53" customFormat="false" ht="15" hidden="false" customHeight="false" outlineLevel="0" collapsed="false">
      <c r="A53" s="33"/>
      <c r="B53" s="33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0" t="str">
        <f aca="false">IF(COUNT(C53:E53)=0,"",(7-AVERAGE(C53:E53))/6*100)</f>
        <v/>
      </c>
      <c r="U53" s="10" t="str">
        <f aca="false">IF(COUNT(F53:I53)=0,"",100-AVERAGE(F53:I53)*100)</f>
        <v/>
      </c>
      <c r="V53" s="10" t="str">
        <f aca="false">IF(COUNT(AB53:AC53)=0,"",AVERAGE(AB53:AC53))</f>
        <v/>
      </c>
      <c r="W53" s="10" t="str">
        <f aca="false">IF(COUNT(AD53:AE53)=0,"",AVERAGE(AD53:AE53))</f>
        <v/>
      </c>
      <c r="X53" s="10" t="str">
        <f aca="false">IF(A53="","",COUNT(T53:W53))</f>
        <v/>
      </c>
      <c r="Y53" s="11" t="str">
        <f aca="false">IF(COUNT(T53:W53)&lt;2,"",AVERAGE(T53:W53))</f>
        <v/>
      </c>
      <c r="Z53" s="12" t="str">
        <f aca="false">IF(Y53="","",IF(Y53&lt;=25,"Strong alignment",IF(Y53&lt;=45,"Early warning",IF(Y53&lt;=65,"Needs attention","Serious misalignment"))))</f>
        <v/>
      </c>
      <c r="AA53" s="12" t="str">
        <f aca="false">IF(OR(COUNT(J53:M53)=0,COUNT(F53:I53)=0),"",IF(AND(AVERAGE(J53:M53)&gt;=Summary!$C$12,AVERAGE(F53:I53)&lt;=Summary!$C$13),"Yes","No"))</f>
        <v/>
      </c>
      <c r="AB53" s="32" t="str">
        <f aca="false">IF(COUNT(J53:M53)=0,"",(5-AVERAGE(J53:M53))/4*100)</f>
        <v/>
      </c>
      <c r="AC53" s="32" t="str">
        <f aca="false">IF(N53="","",IF(N53="certain",0,100))</f>
        <v/>
      </c>
      <c r="AD53" s="32" t="str">
        <f aca="false">IF(COUNT(O53:R53)=0,"",100-AVERAGE(O53:R53)*100)</f>
        <v/>
      </c>
      <c r="AE53" s="32" t="str">
        <f aca="false">IF(S53="","",(8-S53)/8*100)</f>
        <v/>
      </c>
    </row>
    <row r="54" customFormat="false" ht="15" hidden="false" customHeight="false" outlineLevel="0" collapsed="false">
      <c r="A54" s="33"/>
      <c r="B54" s="33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0" t="str">
        <f aca="false">IF(COUNT(C54:E54)=0,"",(7-AVERAGE(C54:E54))/6*100)</f>
        <v/>
      </c>
      <c r="U54" s="10" t="str">
        <f aca="false">IF(COUNT(F54:I54)=0,"",100-AVERAGE(F54:I54)*100)</f>
        <v/>
      </c>
      <c r="V54" s="10" t="str">
        <f aca="false">IF(COUNT(AB54:AC54)=0,"",AVERAGE(AB54:AC54))</f>
        <v/>
      </c>
      <c r="W54" s="10" t="str">
        <f aca="false">IF(COUNT(AD54:AE54)=0,"",AVERAGE(AD54:AE54))</f>
        <v/>
      </c>
      <c r="X54" s="10" t="str">
        <f aca="false">IF(A54="","",COUNT(T54:W54))</f>
        <v/>
      </c>
      <c r="Y54" s="11" t="str">
        <f aca="false">IF(COUNT(T54:W54)&lt;2,"",AVERAGE(T54:W54))</f>
        <v/>
      </c>
      <c r="Z54" s="12" t="str">
        <f aca="false">IF(Y54="","",IF(Y54&lt;=25,"Strong alignment",IF(Y54&lt;=45,"Early warning",IF(Y54&lt;=65,"Needs attention","Serious misalignment"))))</f>
        <v/>
      </c>
      <c r="AA54" s="12" t="str">
        <f aca="false">IF(OR(COUNT(J54:M54)=0,COUNT(F54:I54)=0),"",IF(AND(AVERAGE(J54:M54)&gt;=Summary!$C$12,AVERAGE(F54:I54)&lt;=Summary!$C$13),"Yes","No"))</f>
        <v/>
      </c>
      <c r="AB54" s="32" t="str">
        <f aca="false">IF(COUNT(J54:M54)=0,"",(5-AVERAGE(J54:M54))/4*100)</f>
        <v/>
      </c>
      <c r="AC54" s="32" t="str">
        <f aca="false">IF(N54="","",IF(N54="certain",0,100))</f>
        <v/>
      </c>
      <c r="AD54" s="32" t="str">
        <f aca="false">IF(COUNT(O54:R54)=0,"",100-AVERAGE(O54:R54)*100)</f>
        <v/>
      </c>
      <c r="AE54" s="32" t="str">
        <f aca="false">IF(S54="","",(8-S54)/8*100)</f>
        <v/>
      </c>
    </row>
    <row r="55" customFormat="false" ht="15" hidden="false" customHeight="false" outlineLevel="0" collapsed="false">
      <c r="A55" s="33"/>
      <c r="B55" s="33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0" t="str">
        <f aca="false">IF(COUNT(C55:E55)=0,"",(7-AVERAGE(C55:E55))/6*100)</f>
        <v/>
      </c>
      <c r="U55" s="10" t="str">
        <f aca="false">IF(COUNT(F55:I55)=0,"",100-AVERAGE(F55:I55)*100)</f>
        <v/>
      </c>
      <c r="V55" s="10" t="str">
        <f aca="false">IF(COUNT(AB55:AC55)=0,"",AVERAGE(AB55:AC55))</f>
        <v/>
      </c>
      <c r="W55" s="10" t="str">
        <f aca="false">IF(COUNT(AD55:AE55)=0,"",AVERAGE(AD55:AE55))</f>
        <v/>
      </c>
      <c r="X55" s="10" t="str">
        <f aca="false">IF(A55="","",COUNT(T55:W55))</f>
        <v/>
      </c>
      <c r="Y55" s="11" t="str">
        <f aca="false">IF(COUNT(T55:W55)&lt;2,"",AVERAGE(T55:W55))</f>
        <v/>
      </c>
      <c r="Z55" s="12" t="str">
        <f aca="false">IF(Y55="","",IF(Y55&lt;=25,"Strong alignment",IF(Y55&lt;=45,"Early warning",IF(Y55&lt;=65,"Needs attention","Serious misalignment"))))</f>
        <v/>
      </c>
      <c r="AA55" s="12" t="str">
        <f aca="false">IF(OR(COUNT(J55:M55)=0,COUNT(F55:I55)=0),"",IF(AND(AVERAGE(J55:M55)&gt;=Summary!$C$12,AVERAGE(F55:I55)&lt;=Summary!$C$13),"Yes","No"))</f>
        <v/>
      </c>
      <c r="AB55" s="32" t="str">
        <f aca="false">IF(COUNT(J55:M55)=0,"",(5-AVERAGE(J55:M55))/4*100)</f>
        <v/>
      </c>
      <c r="AC55" s="32" t="str">
        <f aca="false">IF(N55="","",IF(N55="certain",0,100))</f>
        <v/>
      </c>
      <c r="AD55" s="32" t="str">
        <f aca="false">IF(COUNT(O55:R55)=0,"",100-AVERAGE(O55:R55)*100)</f>
        <v/>
      </c>
      <c r="AE55" s="32" t="str">
        <f aca="false">IF(S55="","",(8-S55)/8*100)</f>
        <v/>
      </c>
    </row>
    <row r="56" customFormat="false" ht="15" hidden="false" customHeight="false" outlineLevel="0" collapsed="false">
      <c r="A56" s="33"/>
      <c r="B56" s="33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0" t="str">
        <f aca="false">IF(COUNT(C56:E56)=0,"",(7-AVERAGE(C56:E56))/6*100)</f>
        <v/>
      </c>
      <c r="U56" s="10" t="str">
        <f aca="false">IF(COUNT(F56:I56)=0,"",100-AVERAGE(F56:I56)*100)</f>
        <v/>
      </c>
      <c r="V56" s="10" t="str">
        <f aca="false">IF(COUNT(AB56:AC56)=0,"",AVERAGE(AB56:AC56))</f>
        <v/>
      </c>
      <c r="W56" s="10" t="str">
        <f aca="false">IF(COUNT(AD56:AE56)=0,"",AVERAGE(AD56:AE56))</f>
        <v/>
      </c>
      <c r="X56" s="10" t="str">
        <f aca="false">IF(A56="","",COUNT(T56:W56))</f>
        <v/>
      </c>
      <c r="Y56" s="11" t="str">
        <f aca="false">IF(COUNT(T56:W56)&lt;2,"",AVERAGE(T56:W56))</f>
        <v/>
      </c>
      <c r="Z56" s="12" t="str">
        <f aca="false">IF(Y56="","",IF(Y56&lt;=25,"Strong alignment",IF(Y56&lt;=45,"Early warning",IF(Y56&lt;=65,"Needs attention","Serious misalignment"))))</f>
        <v/>
      </c>
      <c r="AA56" s="12" t="str">
        <f aca="false">IF(OR(COUNT(J56:M56)=0,COUNT(F56:I56)=0),"",IF(AND(AVERAGE(J56:M56)&gt;=Summary!$C$12,AVERAGE(F56:I56)&lt;=Summary!$C$13),"Yes","No"))</f>
        <v/>
      </c>
      <c r="AB56" s="32" t="str">
        <f aca="false">IF(COUNT(J56:M56)=0,"",(5-AVERAGE(J56:M56))/4*100)</f>
        <v/>
      </c>
      <c r="AC56" s="32" t="str">
        <f aca="false">IF(N56="","",IF(N56="certain",0,100))</f>
        <v/>
      </c>
      <c r="AD56" s="32" t="str">
        <f aca="false">IF(COUNT(O56:R56)=0,"",100-AVERAGE(O56:R56)*100)</f>
        <v/>
      </c>
      <c r="AE56" s="32" t="str">
        <f aca="false">IF(S56="","",(8-S56)/8*100)</f>
        <v/>
      </c>
    </row>
    <row r="57" customFormat="false" ht="15" hidden="false" customHeight="false" outlineLevel="0" collapsed="false">
      <c r="A57" s="33"/>
      <c r="B57" s="33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0" t="str">
        <f aca="false">IF(COUNT(C57:E57)=0,"",(7-AVERAGE(C57:E57))/6*100)</f>
        <v/>
      </c>
      <c r="U57" s="10" t="str">
        <f aca="false">IF(COUNT(F57:I57)=0,"",100-AVERAGE(F57:I57)*100)</f>
        <v/>
      </c>
      <c r="V57" s="10" t="str">
        <f aca="false">IF(COUNT(AB57:AC57)=0,"",AVERAGE(AB57:AC57))</f>
        <v/>
      </c>
      <c r="W57" s="10" t="str">
        <f aca="false">IF(COUNT(AD57:AE57)=0,"",AVERAGE(AD57:AE57))</f>
        <v/>
      </c>
      <c r="X57" s="10" t="str">
        <f aca="false">IF(A57="","",COUNT(T57:W57))</f>
        <v/>
      </c>
      <c r="Y57" s="11" t="str">
        <f aca="false">IF(COUNT(T57:W57)&lt;2,"",AVERAGE(T57:W57))</f>
        <v/>
      </c>
      <c r="Z57" s="12" t="str">
        <f aca="false">IF(Y57="","",IF(Y57&lt;=25,"Strong alignment",IF(Y57&lt;=45,"Early warning",IF(Y57&lt;=65,"Needs attention","Serious misalignment"))))</f>
        <v/>
      </c>
      <c r="AA57" s="12" t="str">
        <f aca="false">IF(OR(COUNT(J57:M57)=0,COUNT(F57:I57)=0),"",IF(AND(AVERAGE(J57:M57)&gt;=Summary!$C$12,AVERAGE(F57:I57)&lt;=Summary!$C$13),"Yes","No"))</f>
        <v/>
      </c>
      <c r="AB57" s="32" t="str">
        <f aca="false">IF(COUNT(J57:M57)=0,"",(5-AVERAGE(J57:M57))/4*100)</f>
        <v/>
      </c>
      <c r="AC57" s="32" t="str">
        <f aca="false">IF(N57="","",IF(N57="certain",0,100))</f>
        <v/>
      </c>
      <c r="AD57" s="32" t="str">
        <f aca="false">IF(COUNT(O57:R57)=0,"",100-AVERAGE(O57:R57)*100)</f>
        <v/>
      </c>
      <c r="AE57" s="32" t="str">
        <f aca="false">IF(S57="","",(8-S57)/8*100)</f>
        <v/>
      </c>
    </row>
    <row r="58" customFormat="false" ht="15" hidden="false" customHeight="false" outlineLevel="0" collapsed="false">
      <c r="A58" s="33"/>
      <c r="B58" s="33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0" t="str">
        <f aca="false">IF(COUNT(C58:E58)=0,"",(7-AVERAGE(C58:E58))/6*100)</f>
        <v/>
      </c>
      <c r="U58" s="10" t="str">
        <f aca="false">IF(COUNT(F58:I58)=0,"",100-AVERAGE(F58:I58)*100)</f>
        <v/>
      </c>
      <c r="V58" s="10" t="str">
        <f aca="false">IF(COUNT(AB58:AC58)=0,"",AVERAGE(AB58:AC58))</f>
        <v/>
      </c>
      <c r="W58" s="10" t="str">
        <f aca="false">IF(COUNT(AD58:AE58)=0,"",AVERAGE(AD58:AE58))</f>
        <v/>
      </c>
      <c r="X58" s="10" t="str">
        <f aca="false">IF(A58="","",COUNT(T58:W58))</f>
        <v/>
      </c>
      <c r="Y58" s="11" t="str">
        <f aca="false">IF(COUNT(T58:W58)&lt;2,"",AVERAGE(T58:W58))</f>
        <v/>
      </c>
      <c r="Z58" s="12" t="str">
        <f aca="false">IF(Y58="","",IF(Y58&lt;=25,"Strong alignment",IF(Y58&lt;=45,"Early warning",IF(Y58&lt;=65,"Needs attention","Serious misalignment"))))</f>
        <v/>
      </c>
      <c r="AA58" s="12" t="str">
        <f aca="false">IF(OR(COUNT(J58:M58)=0,COUNT(F58:I58)=0),"",IF(AND(AVERAGE(J58:M58)&gt;=Summary!$C$12,AVERAGE(F58:I58)&lt;=Summary!$C$13),"Yes","No"))</f>
        <v/>
      </c>
      <c r="AB58" s="32" t="str">
        <f aca="false">IF(COUNT(J58:M58)=0,"",(5-AVERAGE(J58:M58))/4*100)</f>
        <v/>
      </c>
      <c r="AC58" s="32" t="str">
        <f aca="false">IF(N58="","",IF(N58="certain",0,100))</f>
        <v/>
      </c>
      <c r="AD58" s="32" t="str">
        <f aca="false">IF(COUNT(O58:R58)=0,"",100-AVERAGE(O58:R58)*100)</f>
        <v/>
      </c>
      <c r="AE58" s="32" t="str">
        <f aca="false">IF(S58="","",(8-S58)/8*100)</f>
        <v/>
      </c>
    </row>
    <row r="59" customFormat="false" ht="15" hidden="false" customHeight="false" outlineLevel="0" collapsed="false">
      <c r="A59" s="33"/>
      <c r="B59" s="33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0" t="str">
        <f aca="false">IF(COUNT(C59:E59)=0,"",(7-AVERAGE(C59:E59))/6*100)</f>
        <v/>
      </c>
      <c r="U59" s="10" t="str">
        <f aca="false">IF(COUNT(F59:I59)=0,"",100-AVERAGE(F59:I59)*100)</f>
        <v/>
      </c>
      <c r="V59" s="10" t="str">
        <f aca="false">IF(COUNT(AB59:AC59)=0,"",AVERAGE(AB59:AC59))</f>
        <v/>
      </c>
      <c r="W59" s="10" t="str">
        <f aca="false">IF(COUNT(AD59:AE59)=0,"",AVERAGE(AD59:AE59))</f>
        <v/>
      </c>
      <c r="X59" s="10" t="str">
        <f aca="false">IF(A59="","",COUNT(T59:W59))</f>
        <v/>
      </c>
      <c r="Y59" s="11" t="str">
        <f aca="false">IF(COUNT(T59:W59)&lt;2,"",AVERAGE(T59:W59))</f>
        <v/>
      </c>
      <c r="Z59" s="12" t="str">
        <f aca="false">IF(Y59="","",IF(Y59&lt;=25,"Strong alignment",IF(Y59&lt;=45,"Early warning",IF(Y59&lt;=65,"Needs attention","Serious misalignment"))))</f>
        <v/>
      </c>
      <c r="AA59" s="12" t="str">
        <f aca="false">IF(OR(COUNT(J59:M59)=0,COUNT(F59:I59)=0),"",IF(AND(AVERAGE(J59:M59)&gt;=Summary!$C$12,AVERAGE(F59:I59)&lt;=Summary!$C$13),"Yes","No"))</f>
        <v/>
      </c>
      <c r="AB59" s="32" t="str">
        <f aca="false">IF(COUNT(J59:M59)=0,"",(5-AVERAGE(J59:M59))/4*100)</f>
        <v/>
      </c>
      <c r="AC59" s="32" t="str">
        <f aca="false">IF(N59="","",IF(N59="certain",0,100))</f>
        <v/>
      </c>
      <c r="AD59" s="32" t="str">
        <f aca="false">IF(COUNT(O59:R59)=0,"",100-AVERAGE(O59:R59)*100)</f>
        <v/>
      </c>
      <c r="AE59" s="32" t="str">
        <f aca="false">IF(S59="","",(8-S59)/8*100)</f>
        <v/>
      </c>
    </row>
    <row r="60" customFormat="false" ht="15" hidden="false" customHeight="false" outlineLevel="0" collapsed="false">
      <c r="A60" s="33"/>
      <c r="B60" s="33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0" t="str">
        <f aca="false">IF(COUNT(C60:E60)=0,"",(7-AVERAGE(C60:E60))/6*100)</f>
        <v/>
      </c>
      <c r="U60" s="10" t="str">
        <f aca="false">IF(COUNT(F60:I60)=0,"",100-AVERAGE(F60:I60)*100)</f>
        <v/>
      </c>
      <c r="V60" s="10" t="str">
        <f aca="false">IF(COUNT(AB60:AC60)=0,"",AVERAGE(AB60:AC60))</f>
        <v/>
      </c>
      <c r="W60" s="10" t="str">
        <f aca="false">IF(COUNT(AD60:AE60)=0,"",AVERAGE(AD60:AE60))</f>
        <v/>
      </c>
      <c r="X60" s="10" t="str">
        <f aca="false">IF(A60="","",COUNT(T60:W60))</f>
        <v/>
      </c>
      <c r="Y60" s="11" t="str">
        <f aca="false">IF(COUNT(T60:W60)&lt;2,"",AVERAGE(T60:W60))</f>
        <v/>
      </c>
      <c r="Z60" s="12" t="str">
        <f aca="false">IF(Y60="","",IF(Y60&lt;=25,"Strong alignment",IF(Y60&lt;=45,"Early warning",IF(Y60&lt;=65,"Needs attention","Serious misalignment"))))</f>
        <v/>
      </c>
      <c r="AA60" s="12" t="str">
        <f aca="false">IF(OR(COUNT(J60:M60)=0,COUNT(F60:I60)=0),"",IF(AND(AVERAGE(J60:M60)&gt;=Summary!$C$12,AVERAGE(F60:I60)&lt;=Summary!$C$13),"Yes","No"))</f>
        <v/>
      </c>
      <c r="AB60" s="32" t="str">
        <f aca="false">IF(COUNT(J60:M60)=0,"",(5-AVERAGE(J60:M60))/4*100)</f>
        <v/>
      </c>
      <c r="AC60" s="32" t="str">
        <f aca="false">IF(N60="","",IF(N60="certain",0,100))</f>
        <v/>
      </c>
      <c r="AD60" s="32" t="str">
        <f aca="false">IF(COUNT(O60:R60)=0,"",100-AVERAGE(O60:R60)*100)</f>
        <v/>
      </c>
      <c r="AE60" s="32" t="str">
        <f aca="false">IF(S60="","",(8-S60)/8*100)</f>
        <v/>
      </c>
    </row>
    <row r="61" customFormat="false" ht="15" hidden="false" customHeight="false" outlineLevel="0" collapsed="false">
      <c r="A61" s="33"/>
      <c r="B61" s="33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0" t="str">
        <f aca="false">IF(COUNT(C61:E61)=0,"",(7-AVERAGE(C61:E61))/6*100)</f>
        <v/>
      </c>
      <c r="U61" s="10" t="str">
        <f aca="false">IF(COUNT(F61:I61)=0,"",100-AVERAGE(F61:I61)*100)</f>
        <v/>
      </c>
      <c r="V61" s="10" t="str">
        <f aca="false">IF(COUNT(AB61:AC61)=0,"",AVERAGE(AB61:AC61))</f>
        <v/>
      </c>
      <c r="W61" s="10" t="str">
        <f aca="false">IF(COUNT(AD61:AE61)=0,"",AVERAGE(AD61:AE61))</f>
        <v/>
      </c>
      <c r="X61" s="10" t="str">
        <f aca="false">IF(A61="","",COUNT(T61:W61))</f>
        <v/>
      </c>
      <c r="Y61" s="11" t="str">
        <f aca="false">IF(COUNT(T61:W61)&lt;2,"",AVERAGE(T61:W61))</f>
        <v/>
      </c>
      <c r="Z61" s="12" t="str">
        <f aca="false">IF(Y61="","",IF(Y61&lt;=25,"Strong alignment",IF(Y61&lt;=45,"Early warning",IF(Y61&lt;=65,"Needs attention","Serious misalignment"))))</f>
        <v/>
      </c>
      <c r="AA61" s="12" t="str">
        <f aca="false">IF(OR(COUNT(J61:M61)=0,COUNT(F61:I61)=0),"",IF(AND(AVERAGE(J61:M61)&gt;=Summary!$C$12,AVERAGE(F61:I61)&lt;=Summary!$C$13),"Yes","No"))</f>
        <v/>
      </c>
      <c r="AB61" s="32" t="str">
        <f aca="false">IF(COUNT(J61:M61)=0,"",(5-AVERAGE(J61:M61))/4*100)</f>
        <v/>
      </c>
      <c r="AC61" s="32" t="str">
        <f aca="false">IF(N61="","",IF(N61="certain",0,100))</f>
        <v/>
      </c>
      <c r="AD61" s="32" t="str">
        <f aca="false">IF(COUNT(O61:R61)=0,"",100-AVERAGE(O61:R61)*100)</f>
        <v/>
      </c>
      <c r="AE61" s="32" t="str">
        <f aca="false">IF(S61="","",(8-S61)/8*100)</f>
        <v/>
      </c>
    </row>
    <row r="62" customFormat="false" ht="15" hidden="false" customHeight="false" outlineLevel="0" collapsed="false">
      <c r="A62" s="33"/>
      <c r="B62" s="33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0" t="str">
        <f aca="false">IF(COUNT(C62:E62)=0,"",(7-AVERAGE(C62:E62))/6*100)</f>
        <v/>
      </c>
      <c r="U62" s="10" t="str">
        <f aca="false">IF(COUNT(F62:I62)=0,"",100-AVERAGE(F62:I62)*100)</f>
        <v/>
      </c>
      <c r="V62" s="10" t="str">
        <f aca="false">IF(COUNT(AB62:AC62)=0,"",AVERAGE(AB62:AC62))</f>
        <v/>
      </c>
      <c r="W62" s="10" t="str">
        <f aca="false">IF(COUNT(AD62:AE62)=0,"",AVERAGE(AD62:AE62))</f>
        <v/>
      </c>
      <c r="X62" s="10" t="str">
        <f aca="false">IF(A62="","",COUNT(T62:W62))</f>
        <v/>
      </c>
      <c r="Y62" s="11" t="str">
        <f aca="false">IF(COUNT(T62:W62)&lt;2,"",AVERAGE(T62:W62))</f>
        <v/>
      </c>
      <c r="Z62" s="12" t="str">
        <f aca="false">IF(Y62="","",IF(Y62&lt;=25,"Strong alignment",IF(Y62&lt;=45,"Early warning",IF(Y62&lt;=65,"Needs attention","Serious misalignment"))))</f>
        <v/>
      </c>
      <c r="AA62" s="12" t="str">
        <f aca="false">IF(OR(COUNT(J62:M62)=0,COUNT(F62:I62)=0),"",IF(AND(AVERAGE(J62:M62)&gt;=Summary!$C$12,AVERAGE(F62:I62)&lt;=Summary!$C$13),"Yes","No"))</f>
        <v/>
      </c>
      <c r="AB62" s="32" t="str">
        <f aca="false">IF(COUNT(J62:M62)=0,"",(5-AVERAGE(J62:M62))/4*100)</f>
        <v/>
      </c>
      <c r="AC62" s="32" t="str">
        <f aca="false">IF(N62="","",IF(N62="certain",0,100))</f>
        <v/>
      </c>
      <c r="AD62" s="32" t="str">
        <f aca="false">IF(COUNT(O62:R62)=0,"",100-AVERAGE(O62:R62)*100)</f>
        <v/>
      </c>
      <c r="AE62" s="32" t="str">
        <f aca="false">IF(S62="","",(8-S62)/8*100)</f>
        <v/>
      </c>
    </row>
    <row r="63" customFormat="false" ht="15" hidden="false" customHeight="false" outlineLevel="0" collapsed="false">
      <c r="A63" s="33"/>
      <c r="B63" s="33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0" t="str">
        <f aca="false">IF(COUNT(C63:E63)=0,"",(7-AVERAGE(C63:E63))/6*100)</f>
        <v/>
      </c>
      <c r="U63" s="10" t="str">
        <f aca="false">IF(COUNT(F63:I63)=0,"",100-AVERAGE(F63:I63)*100)</f>
        <v/>
      </c>
      <c r="V63" s="10" t="str">
        <f aca="false">IF(COUNT(AB63:AC63)=0,"",AVERAGE(AB63:AC63))</f>
        <v/>
      </c>
      <c r="W63" s="10" t="str">
        <f aca="false">IF(COUNT(AD63:AE63)=0,"",AVERAGE(AD63:AE63))</f>
        <v/>
      </c>
      <c r="X63" s="10" t="str">
        <f aca="false">IF(A63="","",COUNT(T63:W63))</f>
        <v/>
      </c>
      <c r="Y63" s="11" t="str">
        <f aca="false">IF(COUNT(T63:W63)&lt;2,"",AVERAGE(T63:W63))</f>
        <v/>
      </c>
      <c r="Z63" s="12" t="str">
        <f aca="false">IF(Y63="","",IF(Y63&lt;=25,"Strong alignment",IF(Y63&lt;=45,"Early warning",IF(Y63&lt;=65,"Needs attention","Serious misalignment"))))</f>
        <v/>
      </c>
      <c r="AA63" s="12" t="str">
        <f aca="false">IF(OR(COUNT(J63:M63)=0,COUNT(F63:I63)=0),"",IF(AND(AVERAGE(J63:M63)&gt;=Summary!$C$12,AVERAGE(F63:I63)&lt;=Summary!$C$13),"Yes","No"))</f>
        <v/>
      </c>
      <c r="AB63" s="32" t="str">
        <f aca="false">IF(COUNT(J63:M63)=0,"",(5-AVERAGE(J63:M63))/4*100)</f>
        <v/>
      </c>
      <c r="AC63" s="32" t="str">
        <f aca="false">IF(N63="","",IF(N63="certain",0,100))</f>
        <v/>
      </c>
      <c r="AD63" s="32" t="str">
        <f aca="false">IF(COUNT(O63:R63)=0,"",100-AVERAGE(O63:R63)*100)</f>
        <v/>
      </c>
      <c r="AE63" s="32" t="str">
        <f aca="false">IF(S63="","",(8-S63)/8*100)</f>
        <v/>
      </c>
    </row>
    <row r="64" customFormat="false" ht="15" hidden="false" customHeight="false" outlineLevel="0" collapsed="false">
      <c r="A64" s="33"/>
      <c r="B64" s="33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0" t="str">
        <f aca="false">IF(COUNT(C64:E64)=0,"",(7-AVERAGE(C64:E64))/6*100)</f>
        <v/>
      </c>
      <c r="U64" s="10" t="str">
        <f aca="false">IF(COUNT(F64:I64)=0,"",100-AVERAGE(F64:I64)*100)</f>
        <v/>
      </c>
      <c r="V64" s="10" t="str">
        <f aca="false">IF(COUNT(AB64:AC64)=0,"",AVERAGE(AB64:AC64))</f>
        <v/>
      </c>
      <c r="W64" s="10" t="str">
        <f aca="false">IF(COUNT(AD64:AE64)=0,"",AVERAGE(AD64:AE64))</f>
        <v/>
      </c>
      <c r="X64" s="10" t="str">
        <f aca="false">IF(A64="","",COUNT(T64:W64))</f>
        <v/>
      </c>
      <c r="Y64" s="11" t="str">
        <f aca="false">IF(COUNT(T64:W64)&lt;2,"",AVERAGE(T64:W64))</f>
        <v/>
      </c>
      <c r="Z64" s="12" t="str">
        <f aca="false">IF(Y64="","",IF(Y64&lt;=25,"Strong alignment",IF(Y64&lt;=45,"Early warning",IF(Y64&lt;=65,"Needs attention","Serious misalignment"))))</f>
        <v/>
      </c>
      <c r="AA64" s="12" t="str">
        <f aca="false">IF(OR(COUNT(J64:M64)=0,COUNT(F64:I64)=0),"",IF(AND(AVERAGE(J64:M64)&gt;=Summary!$C$12,AVERAGE(F64:I64)&lt;=Summary!$C$13),"Yes","No"))</f>
        <v/>
      </c>
      <c r="AB64" s="32" t="str">
        <f aca="false">IF(COUNT(J64:M64)=0,"",(5-AVERAGE(J64:M64))/4*100)</f>
        <v/>
      </c>
      <c r="AC64" s="32" t="str">
        <f aca="false">IF(N64="","",IF(N64="certain",0,100))</f>
        <v/>
      </c>
      <c r="AD64" s="32" t="str">
        <f aca="false">IF(COUNT(O64:R64)=0,"",100-AVERAGE(O64:R64)*100)</f>
        <v/>
      </c>
      <c r="AE64" s="32" t="str">
        <f aca="false">IF(S64="","",(8-S64)/8*100)</f>
        <v/>
      </c>
    </row>
    <row r="65" customFormat="false" ht="15" hidden="false" customHeight="false" outlineLevel="0" collapsed="false">
      <c r="A65" s="33"/>
      <c r="B65" s="33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0" t="str">
        <f aca="false">IF(COUNT(C65:E65)=0,"",(7-AVERAGE(C65:E65))/6*100)</f>
        <v/>
      </c>
      <c r="U65" s="10" t="str">
        <f aca="false">IF(COUNT(F65:I65)=0,"",100-AVERAGE(F65:I65)*100)</f>
        <v/>
      </c>
      <c r="V65" s="10" t="str">
        <f aca="false">IF(COUNT(AB65:AC65)=0,"",AVERAGE(AB65:AC65))</f>
        <v/>
      </c>
      <c r="W65" s="10" t="str">
        <f aca="false">IF(COUNT(AD65:AE65)=0,"",AVERAGE(AD65:AE65))</f>
        <v/>
      </c>
      <c r="X65" s="10" t="str">
        <f aca="false">IF(A65="","",COUNT(T65:W65))</f>
        <v/>
      </c>
      <c r="Y65" s="11" t="str">
        <f aca="false">IF(COUNT(T65:W65)&lt;2,"",AVERAGE(T65:W65))</f>
        <v/>
      </c>
      <c r="Z65" s="12" t="str">
        <f aca="false">IF(Y65="","",IF(Y65&lt;=25,"Strong alignment",IF(Y65&lt;=45,"Early warning",IF(Y65&lt;=65,"Needs attention","Serious misalignment"))))</f>
        <v/>
      </c>
      <c r="AA65" s="12" t="str">
        <f aca="false">IF(OR(COUNT(J65:M65)=0,COUNT(F65:I65)=0),"",IF(AND(AVERAGE(J65:M65)&gt;=Summary!$C$12,AVERAGE(F65:I65)&lt;=Summary!$C$13),"Yes","No"))</f>
        <v/>
      </c>
      <c r="AB65" s="32" t="str">
        <f aca="false">IF(COUNT(J65:M65)=0,"",(5-AVERAGE(J65:M65))/4*100)</f>
        <v/>
      </c>
      <c r="AC65" s="32" t="str">
        <f aca="false">IF(N65="","",IF(N65="certain",0,100))</f>
        <v/>
      </c>
      <c r="AD65" s="32" t="str">
        <f aca="false">IF(COUNT(O65:R65)=0,"",100-AVERAGE(O65:R65)*100)</f>
        <v/>
      </c>
      <c r="AE65" s="32" t="str">
        <f aca="false">IF(S65="","",(8-S65)/8*100)</f>
        <v/>
      </c>
    </row>
    <row r="66" customFormat="false" ht="15" hidden="false" customHeight="false" outlineLevel="0" collapsed="false">
      <c r="A66" s="33"/>
      <c r="B66" s="33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0" t="str">
        <f aca="false">IF(COUNT(C66:E66)=0,"",(7-AVERAGE(C66:E66))/6*100)</f>
        <v/>
      </c>
      <c r="U66" s="10" t="str">
        <f aca="false">IF(COUNT(F66:I66)=0,"",100-AVERAGE(F66:I66)*100)</f>
        <v/>
      </c>
      <c r="V66" s="10" t="str">
        <f aca="false">IF(COUNT(AB66:AC66)=0,"",AVERAGE(AB66:AC66))</f>
        <v/>
      </c>
      <c r="W66" s="10" t="str">
        <f aca="false">IF(COUNT(AD66:AE66)=0,"",AVERAGE(AD66:AE66))</f>
        <v/>
      </c>
      <c r="X66" s="10" t="str">
        <f aca="false">IF(A66="","",COUNT(T66:W66))</f>
        <v/>
      </c>
      <c r="Y66" s="11" t="str">
        <f aca="false">IF(COUNT(T66:W66)&lt;2,"",AVERAGE(T66:W66))</f>
        <v/>
      </c>
      <c r="Z66" s="12" t="str">
        <f aca="false">IF(Y66="","",IF(Y66&lt;=25,"Strong alignment",IF(Y66&lt;=45,"Early warning",IF(Y66&lt;=65,"Needs attention","Serious misalignment"))))</f>
        <v/>
      </c>
      <c r="AA66" s="12" t="str">
        <f aca="false">IF(OR(COUNT(J66:M66)=0,COUNT(F66:I66)=0),"",IF(AND(AVERAGE(J66:M66)&gt;=Summary!$C$12,AVERAGE(F66:I66)&lt;=Summary!$C$13),"Yes","No"))</f>
        <v/>
      </c>
      <c r="AB66" s="32" t="str">
        <f aca="false">IF(COUNT(J66:M66)=0,"",(5-AVERAGE(J66:M66))/4*100)</f>
        <v/>
      </c>
      <c r="AC66" s="32" t="str">
        <f aca="false">IF(N66="","",IF(N66="certain",0,100))</f>
        <v/>
      </c>
      <c r="AD66" s="32" t="str">
        <f aca="false">IF(COUNT(O66:R66)=0,"",100-AVERAGE(O66:R66)*100)</f>
        <v/>
      </c>
      <c r="AE66" s="32" t="str">
        <f aca="false">IF(S66="","",(8-S66)/8*100)</f>
        <v/>
      </c>
    </row>
    <row r="67" customFormat="false" ht="15" hidden="false" customHeight="false" outlineLevel="0" collapsed="false">
      <c r="A67" s="33"/>
      <c r="B67" s="33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0" t="str">
        <f aca="false">IF(COUNT(C67:E67)=0,"",(7-AVERAGE(C67:E67))/6*100)</f>
        <v/>
      </c>
      <c r="U67" s="10" t="str">
        <f aca="false">IF(COUNT(F67:I67)=0,"",100-AVERAGE(F67:I67)*100)</f>
        <v/>
      </c>
      <c r="V67" s="10" t="str">
        <f aca="false">IF(COUNT(AB67:AC67)=0,"",AVERAGE(AB67:AC67))</f>
        <v/>
      </c>
      <c r="W67" s="10" t="str">
        <f aca="false">IF(COUNT(AD67:AE67)=0,"",AVERAGE(AD67:AE67))</f>
        <v/>
      </c>
      <c r="X67" s="10" t="str">
        <f aca="false">IF(A67="","",COUNT(T67:W67))</f>
        <v/>
      </c>
      <c r="Y67" s="11" t="str">
        <f aca="false">IF(COUNT(T67:W67)&lt;2,"",AVERAGE(T67:W67))</f>
        <v/>
      </c>
      <c r="Z67" s="12" t="str">
        <f aca="false">IF(Y67="","",IF(Y67&lt;=25,"Strong alignment",IF(Y67&lt;=45,"Early warning",IF(Y67&lt;=65,"Needs attention","Serious misalignment"))))</f>
        <v/>
      </c>
      <c r="AA67" s="12" t="str">
        <f aca="false">IF(OR(COUNT(J67:M67)=0,COUNT(F67:I67)=0),"",IF(AND(AVERAGE(J67:M67)&gt;=Summary!$C$12,AVERAGE(F67:I67)&lt;=Summary!$C$13),"Yes","No"))</f>
        <v/>
      </c>
      <c r="AB67" s="32" t="str">
        <f aca="false">IF(COUNT(J67:M67)=0,"",(5-AVERAGE(J67:M67))/4*100)</f>
        <v/>
      </c>
      <c r="AC67" s="32" t="str">
        <f aca="false">IF(N67="","",IF(N67="certain",0,100))</f>
        <v/>
      </c>
      <c r="AD67" s="32" t="str">
        <f aca="false">IF(COUNT(O67:R67)=0,"",100-AVERAGE(O67:R67)*100)</f>
        <v/>
      </c>
      <c r="AE67" s="32" t="str">
        <f aca="false">IF(S67="","",(8-S67)/8*100)</f>
        <v/>
      </c>
    </row>
    <row r="68" customFormat="false" ht="15" hidden="false" customHeight="false" outlineLevel="0" collapsed="false">
      <c r="A68" s="33"/>
      <c r="B68" s="33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0" t="str">
        <f aca="false">IF(COUNT(C68:E68)=0,"",(7-AVERAGE(C68:E68))/6*100)</f>
        <v/>
      </c>
      <c r="U68" s="10" t="str">
        <f aca="false">IF(COUNT(F68:I68)=0,"",100-AVERAGE(F68:I68)*100)</f>
        <v/>
      </c>
      <c r="V68" s="10" t="str">
        <f aca="false">IF(COUNT(AB68:AC68)=0,"",AVERAGE(AB68:AC68))</f>
        <v/>
      </c>
      <c r="W68" s="10" t="str">
        <f aca="false">IF(COUNT(AD68:AE68)=0,"",AVERAGE(AD68:AE68))</f>
        <v/>
      </c>
      <c r="X68" s="10" t="str">
        <f aca="false">IF(A68="","",COUNT(T68:W68))</f>
        <v/>
      </c>
      <c r="Y68" s="11" t="str">
        <f aca="false">IF(COUNT(T68:W68)&lt;2,"",AVERAGE(T68:W68))</f>
        <v/>
      </c>
      <c r="Z68" s="12" t="str">
        <f aca="false">IF(Y68="","",IF(Y68&lt;=25,"Strong alignment",IF(Y68&lt;=45,"Early warning",IF(Y68&lt;=65,"Needs attention","Serious misalignment"))))</f>
        <v/>
      </c>
      <c r="AA68" s="12" t="str">
        <f aca="false">IF(OR(COUNT(J68:M68)=0,COUNT(F68:I68)=0),"",IF(AND(AVERAGE(J68:M68)&gt;=Summary!$C$12,AVERAGE(F68:I68)&lt;=Summary!$C$13),"Yes","No"))</f>
        <v/>
      </c>
      <c r="AB68" s="32" t="str">
        <f aca="false">IF(COUNT(J68:M68)=0,"",(5-AVERAGE(J68:M68))/4*100)</f>
        <v/>
      </c>
      <c r="AC68" s="32" t="str">
        <f aca="false">IF(N68="","",IF(N68="certain",0,100))</f>
        <v/>
      </c>
      <c r="AD68" s="32" t="str">
        <f aca="false">IF(COUNT(O68:R68)=0,"",100-AVERAGE(O68:R68)*100)</f>
        <v/>
      </c>
      <c r="AE68" s="32" t="str">
        <f aca="false">IF(S68="","",(8-S68)/8*100)</f>
        <v/>
      </c>
    </row>
    <row r="69" customFormat="false" ht="15" hidden="false" customHeight="false" outlineLevel="0" collapsed="false">
      <c r="A69" s="33"/>
      <c r="B69" s="33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0" t="str">
        <f aca="false">IF(COUNT(C69:E69)=0,"",(7-AVERAGE(C69:E69))/6*100)</f>
        <v/>
      </c>
      <c r="U69" s="10" t="str">
        <f aca="false">IF(COUNT(F69:I69)=0,"",100-AVERAGE(F69:I69)*100)</f>
        <v/>
      </c>
      <c r="V69" s="10" t="str">
        <f aca="false">IF(COUNT(AB69:AC69)=0,"",AVERAGE(AB69:AC69))</f>
        <v/>
      </c>
      <c r="W69" s="10" t="str">
        <f aca="false">IF(COUNT(AD69:AE69)=0,"",AVERAGE(AD69:AE69))</f>
        <v/>
      </c>
      <c r="X69" s="10" t="str">
        <f aca="false">IF(A69="","",COUNT(T69:W69))</f>
        <v/>
      </c>
      <c r="Y69" s="11" t="str">
        <f aca="false">IF(COUNT(T69:W69)&lt;2,"",AVERAGE(T69:W69))</f>
        <v/>
      </c>
      <c r="Z69" s="12" t="str">
        <f aca="false">IF(Y69="","",IF(Y69&lt;=25,"Strong alignment",IF(Y69&lt;=45,"Early warning",IF(Y69&lt;=65,"Needs attention","Serious misalignment"))))</f>
        <v/>
      </c>
      <c r="AA69" s="12" t="str">
        <f aca="false">IF(OR(COUNT(J69:M69)=0,COUNT(F69:I69)=0),"",IF(AND(AVERAGE(J69:M69)&gt;=Summary!$C$12,AVERAGE(F69:I69)&lt;=Summary!$C$13),"Yes","No"))</f>
        <v/>
      </c>
      <c r="AB69" s="32" t="str">
        <f aca="false">IF(COUNT(J69:M69)=0,"",(5-AVERAGE(J69:M69))/4*100)</f>
        <v/>
      </c>
      <c r="AC69" s="32" t="str">
        <f aca="false">IF(N69="","",IF(N69="certain",0,100))</f>
        <v/>
      </c>
      <c r="AD69" s="32" t="str">
        <f aca="false">IF(COUNT(O69:R69)=0,"",100-AVERAGE(O69:R69)*100)</f>
        <v/>
      </c>
      <c r="AE69" s="32" t="str">
        <f aca="false">IF(S69="","",(8-S69)/8*100)</f>
        <v/>
      </c>
    </row>
    <row r="70" customFormat="false" ht="15" hidden="false" customHeight="false" outlineLevel="0" collapsed="false">
      <c r="A70" s="33"/>
      <c r="B70" s="33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0" t="str">
        <f aca="false">IF(COUNT(C70:E70)=0,"",(7-AVERAGE(C70:E70))/6*100)</f>
        <v/>
      </c>
      <c r="U70" s="10" t="str">
        <f aca="false">IF(COUNT(F70:I70)=0,"",100-AVERAGE(F70:I70)*100)</f>
        <v/>
      </c>
      <c r="V70" s="10" t="str">
        <f aca="false">IF(COUNT(AB70:AC70)=0,"",AVERAGE(AB70:AC70))</f>
        <v/>
      </c>
      <c r="W70" s="10" t="str">
        <f aca="false">IF(COUNT(AD70:AE70)=0,"",AVERAGE(AD70:AE70))</f>
        <v/>
      </c>
      <c r="X70" s="10" t="str">
        <f aca="false">IF(A70="","",COUNT(T70:W70))</f>
        <v/>
      </c>
      <c r="Y70" s="11" t="str">
        <f aca="false">IF(COUNT(T70:W70)&lt;2,"",AVERAGE(T70:W70))</f>
        <v/>
      </c>
      <c r="Z70" s="12" t="str">
        <f aca="false">IF(Y70="","",IF(Y70&lt;=25,"Strong alignment",IF(Y70&lt;=45,"Early warning",IF(Y70&lt;=65,"Needs attention","Serious misalignment"))))</f>
        <v/>
      </c>
      <c r="AA70" s="12" t="str">
        <f aca="false">IF(OR(COUNT(J70:M70)=0,COUNT(F70:I70)=0),"",IF(AND(AVERAGE(J70:M70)&gt;=Summary!$C$12,AVERAGE(F70:I70)&lt;=Summary!$C$13),"Yes","No"))</f>
        <v/>
      </c>
      <c r="AB70" s="32" t="str">
        <f aca="false">IF(COUNT(J70:M70)=0,"",(5-AVERAGE(J70:M70))/4*100)</f>
        <v/>
      </c>
      <c r="AC70" s="32" t="str">
        <f aca="false">IF(N70="","",IF(N70="certain",0,100))</f>
        <v/>
      </c>
      <c r="AD70" s="32" t="str">
        <f aca="false">IF(COUNT(O70:R70)=0,"",100-AVERAGE(O70:R70)*100)</f>
        <v/>
      </c>
      <c r="AE70" s="32" t="str">
        <f aca="false">IF(S70="","",(8-S70)/8*100)</f>
        <v/>
      </c>
    </row>
    <row r="71" customFormat="false" ht="15" hidden="false" customHeight="false" outlineLevel="0" collapsed="false">
      <c r="A71" s="33"/>
      <c r="B71" s="33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0" t="str">
        <f aca="false">IF(COUNT(C71:E71)=0,"",(7-AVERAGE(C71:E71))/6*100)</f>
        <v/>
      </c>
      <c r="U71" s="10" t="str">
        <f aca="false">IF(COUNT(F71:I71)=0,"",100-AVERAGE(F71:I71)*100)</f>
        <v/>
      </c>
      <c r="V71" s="10" t="str">
        <f aca="false">IF(COUNT(AB71:AC71)=0,"",AVERAGE(AB71:AC71))</f>
        <v/>
      </c>
      <c r="W71" s="10" t="str">
        <f aca="false">IF(COUNT(AD71:AE71)=0,"",AVERAGE(AD71:AE71))</f>
        <v/>
      </c>
      <c r="X71" s="10" t="str">
        <f aca="false">IF(A71="","",COUNT(T71:W71))</f>
        <v/>
      </c>
      <c r="Y71" s="11" t="str">
        <f aca="false">IF(COUNT(T71:W71)&lt;2,"",AVERAGE(T71:W71))</f>
        <v/>
      </c>
      <c r="Z71" s="12" t="str">
        <f aca="false">IF(Y71="","",IF(Y71&lt;=25,"Strong alignment",IF(Y71&lt;=45,"Early warning",IF(Y71&lt;=65,"Needs attention","Serious misalignment"))))</f>
        <v/>
      </c>
      <c r="AA71" s="12" t="str">
        <f aca="false">IF(OR(COUNT(J71:M71)=0,COUNT(F71:I71)=0),"",IF(AND(AVERAGE(J71:M71)&gt;=Summary!$C$12,AVERAGE(F71:I71)&lt;=Summary!$C$13),"Yes","No"))</f>
        <v/>
      </c>
      <c r="AB71" s="32" t="str">
        <f aca="false">IF(COUNT(J71:M71)=0,"",(5-AVERAGE(J71:M71))/4*100)</f>
        <v/>
      </c>
      <c r="AC71" s="32" t="str">
        <f aca="false">IF(N71="","",IF(N71="certain",0,100))</f>
        <v/>
      </c>
      <c r="AD71" s="32" t="str">
        <f aca="false">IF(COUNT(O71:R71)=0,"",100-AVERAGE(O71:R71)*100)</f>
        <v/>
      </c>
      <c r="AE71" s="32" t="str">
        <f aca="false">IF(S71="","",(8-S71)/8*100)</f>
        <v/>
      </c>
    </row>
    <row r="72" customFormat="false" ht="15" hidden="false" customHeight="false" outlineLevel="0" collapsed="false">
      <c r="A72" s="33"/>
      <c r="B72" s="33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0" t="str">
        <f aca="false">IF(COUNT(C72:E72)=0,"",(7-AVERAGE(C72:E72))/6*100)</f>
        <v/>
      </c>
      <c r="U72" s="10" t="str">
        <f aca="false">IF(COUNT(F72:I72)=0,"",100-AVERAGE(F72:I72)*100)</f>
        <v/>
      </c>
      <c r="V72" s="10" t="str">
        <f aca="false">IF(COUNT(AB72:AC72)=0,"",AVERAGE(AB72:AC72))</f>
        <v/>
      </c>
      <c r="W72" s="10" t="str">
        <f aca="false">IF(COUNT(AD72:AE72)=0,"",AVERAGE(AD72:AE72))</f>
        <v/>
      </c>
      <c r="X72" s="10" t="str">
        <f aca="false">IF(A72="","",COUNT(T72:W72))</f>
        <v/>
      </c>
      <c r="Y72" s="11" t="str">
        <f aca="false">IF(COUNT(T72:W72)&lt;2,"",AVERAGE(T72:W72))</f>
        <v/>
      </c>
      <c r="Z72" s="12" t="str">
        <f aca="false">IF(Y72="","",IF(Y72&lt;=25,"Strong alignment",IF(Y72&lt;=45,"Early warning",IF(Y72&lt;=65,"Needs attention","Serious misalignment"))))</f>
        <v/>
      </c>
      <c r="AA72" s="12" t="str">
        <f aca="false">IF(OR(COUNT(J72:M72)=0,COUNT(F72:I72)=0),"",IF(AND(AVERAGE(J72:M72)&gt;=Summary!$C$12,AVERAGE(F72:I72)&lt;=Summary!$C$13),"Yes","No"))</f>
        <v/>
      </c>
      <c r="AB72" s="32" t="str">
        <f aca="false">IF(COUNT(J72:M72)=0,"",(5-AVERAGE(J72:M72))/4*100)</f>
        <v/>
      </c>
      <c r="AC72" s="32" t="str">
        <f aca="false">IF(N72="","",IF(N72="certain",0,100))</f>
        <v/>
      </c>
      <c r="AD72" s="32" t="str">
        <f aca="false">IF(COUNT(O72:R72)=0,"",100-AVERAGE(O72:R72)*100)</f>
        <v/>
      </c>
      <c r="AE72" s="32" t="str">
        <f aca="false">IF(S72="","",(8-S72)/8*100)</f>
        <v/>
      </c>
    </row>
    <row r="73" customFormat="false" ht="15" hidden="false" customHeight="false" outlineLevel="0" collapsed="false">
      <c r="A73" s="33"/>
      <c r="B73" s="33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0" t="str">
        <f aca="false">IF(COUNT(C73:E73)=0,"",(7-AVERAGE(C73:E73))/6*100)</f>
        <v/>
      </c>
      <c r="U73" s="10" t="str">
        <f aca="false">IF(COUNT(F73:I73)=0,"",100-AVERAGE(F73:I73)*100)</f>
        <v/>
      </c>
      <c r="V73" s="10" t="str">
        <f aca="false">IF(COUNT(AB73:AC73)=0,"",AVERAGE(AB73:AC73))</f>
        <v/>
      </c>
      <c r="W73" s="10" t="str">
        <f aca="false">IF(COUNT(AD73:AE73)=0,"",AVERAGE(AD73:AE73))</f>
        <v/>
      </c>
      <c r="X73" s="10" t="str">
        <f aca="false">IF(A73="","",COUNT(T73:W73))</f>
        <v/>
      </c>
      <c r="Y73" s="11" t="str">
        <f aca="false">IF(COUNT(T73:W73)&lt;2,"",AVERAGE(T73:W73))</f>
        <v/>
      </c>
      <c r="Z73" s="12" t="str">
        <f aca="false">IF(Y73="","",IF(Y73&lt;=25,"Strong alignment",IF(Y73&lt;=45,"Early warning",IF(Y73&lt;=65,"Needs attention","Serious misalignment"))))</f>
        <v/>
      </c>
      <c r="AA73" s="12" t="str">
        <f aca="false">IF(OR(COUNT(J73:M73)=0,COUNT(F73:I73)=0),"",IF(AND(AVERAGE(J73:M73)&gt;=Summary!$C$12,AVERAGE(F73:I73)&lt;=Summary!$C$13),"Yes","No"))</f>
        <v/>
      </c>
      <c r="AB73" s="32" t="str">
        <f aca="false">IF(COUNT(J73:M73)=0,"",(5-AVERAGE(J73:M73))/4*100)</f>
        <v/>
      </c>
      <c r="AC73" s="32" t="str">
        <f aca="false">IF(N73="","",IF(N73="certain",0,100))</f>
        <v/>
      </c>
      <c r="AD73" s="32" t="str">
        <f aca="false">IF(COUNT(O73:R73)=0,"",100-AVERAGE(O73:R73)*100)</f>
        <v/>
      </c>
      <c r="AE73" s="32" t="str">
        <f aca="false">IF(S73="","",(8-S73)/8*100)</f>
        <v/>
      </c>
    </row>
    <row r="74" customFormat="false" ht="15" hidden="false" customHeight="false" outlineLevel="0" collapsed="false">
      <c r="A74" s="33"/>
      <c r="B74" s="33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0" t="str">
        <f aca="false">IF(COUNT(C74:E74)=0,"",(7-AVERAGE(C74:E74))/6*100)</f>
        <v/>
      </c>
      <c r="U74" s="10" t="str">
        <f aca="false">IF(COUNT(F74:I74)=0,"",100-AVERAGE(F74:I74)*100)</f>
        <v/>
      </c>
      <c r="V74" s="10" t="str">
        <f aca="false">IF(COUNT(AB74:AC74)=0,"",AVERAGE(AB74:AC74))</f>
        <v/>
      </c>
      <c r="W74" s="10" t="str">
        <f aca="false">IF(COUNT(AD74:AE74)=0,"",AVERAGE(AD74:AE74))</f>
        <v/>
      </c>
      <c r="X74" s="10" t="str">
        <f aca="false">IF(A74="","",COUNT(T74:W74))</f>
        <v/>
      </c>
      <c r="Y74" s="11" t="str">
        <f aca="false">IF(COUNT(T74:W74)&lt;2,"",AVERAGE(T74:W74))</f>
        <v/>
      </c>
      <c r="Z74" s="12" t="str">
        <f aca="false">IF(Y74="","",IF(Y74&lt;=25,"Strong alignment",IF(Y74&lt;=45,"Early warning",IF(Y74&lt;=65,"Needs attention","Serious misalignment"))))</f>
        <v/>
      </c>
      <c r="AA74" s="12" t="str">
        <f aca="false">IF(OR(COUNT(J74:M74)=0,COUNT(F74:I74)=0),"",IF(AND(AVERAGE(J74:M74)&gt;=Summary!$C$12,AVERAGE(F74:I74)&lt;=Summary!$C$13),"Yes","No"))</f>
        <v/>
      </c>
      <c r="AB74" s="32" t="str">
        <f aca="false">IF(COUNT(J74:M74)=0,"",(5-AVERAGE(J74:M74))/4*100)</f>
        <v/>
      </c>
      <c r="AC74" s="32" t="str">
        <f aca="false">IF(N74="","",IF(N74="certain",0,100))</f>
        <v/>
      </c>
      <c r="AD74" s="32" t="str">
        <f aca="false">IF(COUNT(O74:R74)=0,"",100-AVERAGE(O74:R74)*100)</f>
        <v/>
      </c>
      <c r="AE74" s="32" t="str">
        <f aca="false">IF(S74="","",(8-S74)/8*100)</f>
        <v/>
      </c>
    </row>
    <row r="75" customFormat="false" ht="15" hidden="false" customHeight="false" outlineLevel="0" collapsed="false">
      <c r="A75" s="33"/>
      <c r="B75" s="33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0" t="str">
        <f aca="false">IF(COUNT(C75:E75)=0,"",(7-AVERAGE(C75:E75))/6*100)</f>
        <v/>
      </c>
      <c r="U75" s="10" t="str">
        <f aca="false">IF(COUNT(F75:I75)=0,"",100-AVERAGE(F75:I75)*100)</f>
        <v/>
      </c>
      <c r="V75" s="10" t="str">
        <f aca="false">IF(COUNT(AB75:AC75)=0,"",AVERAGE(AB75:AC75))</f>
        <v/>
      </c>
      <c r="W75" s="10" t="str">
        <f aca="false">IF(COUNT(AD75:AE75)=0,"",AVERAGE(AD75:AE75))</f>
        <v/>
      </c>
      <c r="X75" s="10" t="str">
        <f aca="false">IF(A75="","",COUNT(T75:W75))</f>
        <v/>
      </c>
      <c r="Y75" s="11" t="str">
        <f aca="false">IF(COUNT(T75:W75)&lt;2,"",AVERAGE(T75:W75))</f>
        <v/>
      </c>
      <c r="Z75" s="12" t="str">
        <f aca="false">IF(Y75="","",IF(Y75&lt;=25,"Strong alignment",IF(Y75&lt;=45,"Early warning",IF(Y75&lt;=65,"Needs attention","Serious misalignment"))))</f>
        <v/>
      </c>
      <c r="AA75" s="12" t="str">
        <f aca="false">IF(OR(COUNT(J75:M75)=0,COUNT(F75:I75)=0),"",IF(AND(AVERAGE(J75:M75)&gt;=Summary!$C$12,AVERAGE(F75:I75)&lt;=Summary!$C$13),"Yes","No"))</f>
        <v/>
      </c>
      <c r="AB75" s="32" t="str">
        <f aca="false">IF(COUNT(J75:M75)=0,"",(5-AVERAGE(J75:M75))/4*100)</f>
        <v/>
      </c>
      <c r="AC75" s="32" t="str">
        <f aca="false">IF(N75="","",IF(N75="certain",0,100))</f>
        <v/>
      </c>
      <c r="AD75" s="32" t="str">
        <f aca="false">IF(COUNT(O75:R75)=0,"",100-AVERAGE(O75:R75)*100)</f>
        <v/>
      </c>
      <c r="AE75" s="32" t="str">
        <f aca="false">IF(S75="","",(8-S75)/8*100)</f>
        <v/>
      </c>
    </row>
    <row r="76" customFormat="false" ht="15" hidden="false" customHeight="false" outlineLevel="0" collapsed="false">
      <c r="A76" s="33"/>
      <c r="B76" s="33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0" t="str">
        <f aca="false">IF(COUNT(C76:E76)=0,"",(7-AVERAGE(C76:E76))/6*100)</f>
        <v/>
      </c>
      <c r="U76" s="10" t="str">
        <f aca="false">IF(COUNT(F76:I76)=0,"",100-AVERAGE(F76:I76)*100)</f>
        <v/>
      </c>
      <c r="V76" s="10" t="str">
        <f aca="false">IF(COUNT(AB76:AC76)=0,"",AVERAGE(AB76:AC76))</f>
        <v/>
      </c>
      <c r="W76" s="10" t="str">
        <f aca="false">IF(COUNT(AD76:AE76)=0,"",AVERAGE(AD76:AE76))</f>
        <v/>
      </c>
      <c r="X76" s="10" t="str">
        <f aca="false">IF(A76="","",COUNT(T76:W76))</f>
        <v/>
      </c>
      <c r="Y76" s="11" t="str">
        <f aca="false">IF(COUNT(T76:W76)&lt;2,"",AVERAGE(T76:W76))</f>
        <v/>
      </c>
      <c r="Z76" s="12" t="str">
        <f aca="false">IF(Y76="","",IF(Y76&lt;=25,"Strong alignment",IF(Y76&lt;=45,"Early warning",IF(Y76&lt;=65,"Needs attention","Serious misalignment"))))</f>
        <v/>
      </c>
      <c r="AA76" s="12" t="str">
        <f aca="false">IF(OR(COUNT(J76:M76)=0,COUNT(F76:I76)=0),"",IF(AND(AVERAGE(J76:M76)&gt;=Summary!$C$12,AVERAGE(F76:I76)&lt;=Summary!$C$13),"Yes","No"))</f>
        <v/>
      </c>
      <c r="AB76" s="32" t="str">
        <f aca="false">IF(COUNT(J76:M76)=0,"",(5-AVERAGE(J76:M76))/4*100)</f>
        <v/>
      </c>
      <c r="AC76" s="32" t="str">
        <f aca="false">IF(N76="","",IF(N76="certain",0,100))</f>
        <v/>
      </c>
      <c r="AD76" s="32" t="str">
        <f aca="false">IF(COUNT(O76:R76)=0,"",100-AVERAGE(O76:R76)*100)</f>
        <v/>
      </c>
      <c r="AE76" s="32" t="str">
        <f aca="false">IF(S76="","",(8-S76)/8*100)</f>
        <v/>
      </c>
    </row>
    <row r="77" customFormat="false" ht="15" hidden="false" customHeight="false" outlineLevel="0" collapsed="false">
      <c r="A77" s="33"/>
      <c r="B77" s="33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0" t="str">
        <f aca="false">IF(COUNT(C77:E77)=0,"",(7-AVERAGE(C77:E77))/6*100)</f>
        <v/>
      </c>
      <c r="U77" s="10" t="str">
        <f aca="false">IF(COUNT(F77:I77)=0,"",100-AVERAGE(F77:I77)*100)</f>
        <v/>
      </c>
      <c r="V77" s="10" t="str">
        <f aca="false">IF(COUNT(AB77:AC77)=0,"",AVERAGE(AB77:AC77))</f>
        <v/>
      </c>
      <c r="W77" s="10" t="str">
        <f aca="false">IF(COUNT(AD77:AE77)=0,"",AVERAGE(AD77:AE77))</f>
        <v/>
      </c>
      <c r="X77" s="10" t="str">
        <f aca="false">IF(A77="","",COUNT(T77:W77))</f>
        <v/>
      </c>
      <c r="Y77" s="11" t="str">
        <f aca="false">IF(COUNT(T77:W77)&lt;2,"",AVERAGE(T77:W77))</f>
        <v/>
      </c>
      <c r="Z77" s="12" t="str">
        <f aca="false">IF(Y77="","",IF(Y77&lt;=25,"Strong alignment",IF(Y77&lt;=45,"Early warning",IF(Y77&lt;=65,"Needs attention","Serious misalignment"))))</f>
        <v/>
      </c>
      <c r="AA77" s="12" t="str">
        <f aca="false">IF(OR(COUNT(J77:M77)=0,COUNT(F77:I77)=0),"",IF(AND(AVERAGE(J77:M77)&gt;=Summary!$C$12,AVERAGE(F77:I77)&lt;=Summary!$C$13),"Yes","No"))</f>
        <v/>
      </c>
      <c r="AB77" s="32" t="str">
        <f aca="false">IF(COUNT(J77:M77)=0,"",(5-AVERAGE(J77:M77))/4*100)</f>
        <v/>
      </c>
      <c r="AC77" s="32" t="str">
        <f aca="false">IF(N77="","",IF(N77="certain",0,100))</f>
        <v/>
      </c>
      <c r="AD77" s="32" t="str">
        <f aca="false">IF(COUNT(O77:R77)=0,"",100-AVERAGE(O77:R77)*100)</f>
        <v/>
      </c>
      <c r="AE77" s="32" t="str">
        <f aca="false">IF(S77="","",(8-S77)/8*100)</f>
        <v/>
      </c>
    </row>
    <row r="78" customFormat="false" ht="15" hidden="false" customHeight="false" outlineLevel="0" collapsed="false">
      <c r="A78" s="33"/>
      <c r="B78" s="33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0" t="str">
        <f aca="false">IF(COUNT(C78:E78)=0,"",(7-AVERAGE(C78:E78))/6*100)</f>
        <v/>
      </c>
      <c r="U78" s="10" t="str">
        <f aca="false">IF(COUNT(F78:I78)=0,"",100-AVERAGE(F78:I78)*100)</f>
        <v/>
      </c>
      <c r="V78" s="10" t="str">
        <f aca="false">IF(COUNT(AB78:AC78)=0,"",AVERAGE(AB78:AC78))</f>
        <v/>
      </c>
      <c r="W78" s="10" t="str">
        <f aca="false">IF(COUNT(AD78:AE78)=0,"",AVERAGE(AD78:AE78))</f>
        <v/>
      </c>
      <c r="X78" s="10" t="str">
        <f aca="false">IF(A78="","",COUNT(T78:W78))</f>
        <v/>
      </c>
      <c r="Y78" s="11" t="str">
        <f aca="false">IF(COUNT(T78:W78)&lt;2,"",AVERAGE(T78:W78))</f>
        <v/>
      </c>
      <c r="Z78" s="12" t="str">
        <f aca="false">IF(Y78="","",IF(Y78&lt;=25,"Strong alignment",IF(Y78&lt;=45,"Early warning",IF(Y78&lt;=65,"Needs attention","Serious misalignment"))))</f>
        <v/>
      </c>
      <c r="AA78" s="12" t="str">
        <f aca="false">IF(OR(COUNT(J78:M78)=0,COUNT(F78:I78)=0),"",IF(AND(AVERAGE(J78:M78)&gt;=Summary!$C$12,AVERAGE(F78:I78)&lt;=Summary!$C$13),"Yes","No"))</f>
        <v/>
      </c>
      <c r="AB78" s="32" t="str">
        <f aca="false">IF(COUNT(J78:M78)=0,"",(5-AVERAGE(J78:M78))/4*100)</f>
        <v/>
      </c>
      <c r="AC78" s="32" t="str">
        <f aca="false">IF(N78="","",IF(N78="certain",0,100))</f>
        <v/>
      </c>
      <c r="AD78" s="32" t="str">
        <f aca="false">IF(COUNT(O78:R78)=0,"",100-AVERAGE(O78:R78)*100)</f>
        <v/>
      </c>
      <c r="AE78" s="32" t="str">
        <f aca="false">IF(S78="","",(8-S78)/8*100)</f>
        <v/>
      </c>
    </row>
    <row r="79" customFormat="false" ht="15" hidden="false" customHeight="false" outlineLevel="0" collapsed="false">
      <c r="A79" s="33"/>
      <c r="B79" s="33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0" t="str">
        <f aca="false">IF(COUNT(C79:E79)=0,"",(7-AVERAGE(C79:E79))/6*100)</f>
        <v/>
      </c>
      <c r="U79" s="10" t="str">
        <f aca="false">IF(COUNT(F79:I79)=0,"",100-AVERAGE(F79:I79)*100)</f>
        <v/>
      </c>
      <c r="V79" s="10" t="str">
        <f aca="false">IF(COUNT(AB79:AC79)=0,"",AVERAGE(AB79:AC79))</f>
        <v/>
      </c>
      <c r="W79" s="10" t="str">
        <f aca="false">IF(COUNT(AD79:AE79)=0,"",AVERAGE(AD79:AE79))</f>
        <v/>
      </c>
      <c r="X79" s="10" t="str">
        <f aca="false">IF(A79="","",COUNT(T79:W79))</f>
        <v/>
      </c>
      <c r="Y79" s="11" t="str">
        <f aca="false">IF(COUNT(T79:W79)&lt;2,"",AVERAGE(T79:W79))</f>
        <v/>
      </c>
      <c r="Z79" s="12" t="str">
        <f aca="false">IF(Y79="","",IF(Y79&lt;=25,"Strong alignment",IF(Y79&lt;=45,"Early warning",IF(Y79&lt;=65,"Needs attention","Serious misalignment"))))</f>
        <v/>
      </c>
      <c r="AA79" s="12" t="str">
        <f aca="false">IF(OR(COUNT(J79:M79)=0,COUNT(F79:I79)=0),"",IF(AND(AVERAGE(J79:M79)&gt;=Summary!$C$12,AVERAGE(F79:I79)&lt;=Summary!$C$13),"Yes","No"))</f>
        <v/>
      </c>
      <c r="AB79" s="32" t="str">
        <f aca="false">IF(COUNT(J79:M79)=0,"",(5-AVERAGE(J79:M79))/4*100)</f>
        <v/>
      </c>
      <c r="AC79" s="32" t="str">
        <f aca="false">IF(N79="","",IF(N79="certain",0,100))</f>
        <v/>
      </c>
      <c r="AD79" s="32" t="str">
        <f aca="false">IF(COUNT(O79:R79)=0,"",100-AVERAGE(O79:R79)*100)</f>
        <v/>
      </c>
      <c r="AE79" s="32" t="str">
        <f aca="false">IF(S79="","",(8-S79)/8*100)</f>
        <v/>
      </c>
    </row>
    <row r="80" customFormat="false" ht="15" hidden="false" customHeight="false" outlineLevel="0" collapsed="false">
      <c r="A80" s="33"/>
      <c r="B80" s="33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0" t="str">
        <f aca="false">IF(COUNT(C80:E80)=0,"",(7-AVERAGE(C80:E80))/6*100)</f>
        <v/>
      </c>
      <c r="U80" s="10" t="str">
        <f aca="false">IF(COUNT(F80:I80)=0,"",100-AVERAGE(F80:I80)*100)</f>
        <v/>
      </c>
      <c r="V80" s="10" t="str">
        <f aca="false">IF(COUNT(AB80:AC80)=0,"",AVERAGE(AB80:AC80))</f>
        <v/>
      </c>
      <c r="W80" s="10" t="str">
        <f aca="false">IF(COUNT(AD80:AE80)=0,"",AVERAGE(AD80:AE80))</f>
        <v/>
      </c>
      <c r="X80" s="10" t="str">
        <f aca="false">IF(A80="","",COUNT(T80:W80))</f>
        <v/>
      </c>
      <c r="Y80" s="11" t="str">
        <f aca="false">IF(COUNT(T80:W80)&lt;2,"",AVERAGE(T80:W80))</f>
        <v/>
      </c>
      <c r="Z80" s="12" t="str">
        <f aca="false">IF(Y80="","",IF(Y80&lt;=25,"Strong alignment",IF(Y80&lt;=45,"Early warning",IF(Y80&lt;=65,"Needs attention","Serious misalignment"))))</f>
        <v/>
      </c>
      <c r="AA80" s="12" t="str">
        <f aca="false">IF(OR(COUNT(J80:M80)=0,COUNT(F80:I80)=0),"",IF(AND(AVERAGE(J80:M80)&gt;=Summary!$C$12,AVERAGE(F80:I80)&lt;=Summary!$C$13),"Yes","No"))</f>
        <v/>
      </c>
      <c r="AB80" s="32" t="str">
        <f aca="false">IF(COUNT(J80:M80)=0,"",(5-AVERAGE(J80:M80))/4*100)</f>
        <v/>
      </c>
      <c r="AC80" s="32" t="str">
        <f aca="false">IF(N80="","",IF(N80="certain",0,100))</f>
        <v/>
      </c>
      <c r="AD80" s="32" t="str">
        <f aca="false">IF(COUNT(O80:R80)=0,"",100-AVERAGE(O80:R80)*100)</f>
        <v/>
      </c>
      <c r="AE80" s="32" t="str">
        <f aca="false">IF(S80="","",(8-S80)/8*100)</f>
        <v/>
      </c>
    </row>
    <row r="81" customFormat="false" ht="15" hidden="false" customHeight="false" outlineLevel="0" collapsed="false">
      <c r="A81" s="33"/>
      <c r="B81" s="33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0" t="str">
        <f aca="false">IF(COUNT(C81:E81)=0,"",(7-AVERAGE(C81:E81))/6*100)</f>
        <v/>
      </c>
      <c r="U81" s="10" t="str">
        <f aca="false">IF(COUNT(F81:I81)=0,"",100-AVERAGE(F81:I81)*100)</f>
        <v/>
      </c>
      <c r="V81" s="10" t="str">
        <f aca="false">IF(COUNT(AB81:AC81)=0,"",AVERAGE(AB81:AC81))</f>
        <v/>
      </c>
      <c r="W81" s="10" t="str">
        <f aca="false">IF(COUNT(AD81:AE81)=0,"",AVERAGE(AD81:AE81))</f>
        <v/>
      </c>
      <c r="X81" s="10" t="str">
        <f aca="false">IF(A81="","",COUNT(T81:W81))</f>
        <v/>
      </c>
      <c r="Y81" s="11" t="str">
        <f aca="false">IF(COUNT(T81:W81)&lt;2,"",AVERAGE(T81:W81))</f>
        <v/>
      </c>
      <c r="Z81" s="12" t="str">
        <f aca="false">IF(Y81="","",IF(Y81&lt;=25,"Strong alignment",IF(Y81&lt;=45,"Early warning",IF(Y81&lt;=65,"Needs attention","Serious misalignment"))))</f>
        <v/>
      </c>
      <c r="AA81" s="12" t="str">
        <f aca="false">IF(OR(COUNT(J81:M81)=0,COUNT(F81:I81)=0),"",IF(AND(AVERAGE(J81:M81)&gt;=Summary!$C$12,AVERAGE(F81:I81)&lt;=Summary!$C$13),"Yes","No"))</f>
        <v/>
      </c>
      <c r="AB81" s="32" t="str">
        <f aca="false">IF(COUNT(J81:M81)=0,"",(5-AVERAGE(J81:M81))/4*100)</f>
        <v/>
      </c>
      <c r="AC81" s="32" t="str">
        <f aca="false">IF(N81="","",IF(N81="certain",0,100))</f>
        <v/>
      </c>
      <c r="AD81" s="32" t="str">
        <f aca="false">IF(COUNT(O81:R81)=0,"",100-AVERAGE(O81:R81)*100)</f>
        <v/>
      </c>
      <c r="AE81" s="32" t="str">
        <f aca="false">IF(S81="","",(8-S81)/8*100)</f>
        <v/>
      </c>
    </row>
    <row r="82" customFormat="false" ht="15" hidden="false" customHeight="false" outlineLevel="0" collapsed="false">
      <c r="A82" s="33"/>
      <c r="B82" s="33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0" t="str">
        <f aca="false">IF(COUNT(C82:E82)=0,"",(7-AVERAGE(C82:E82))/6*100)</f>
        <v/>
      </c>
      <c r="U82" s="10" t="str">
        <f aca="false">IF(COUNT(F82:I82)=0,"",100-AVERAGE(F82:I82)*100)</f>
        <v/>
      </c>
      <c r="V82" s="10" t="str">
        <f aca="false">IF(COUNT(AB82:AC82)=0,"",AVERAGE(AB82:AC82))</f>
        <v/>
      </c>
      <c r="W82" s="10" t="str">
        <f aca="false">IF(COUNT(AD82:AE82)=0,"",AVERAGE(AD82:AE82))</f>
        <v/>
      </c>
      <c r="X82" s="10" t="str">
        <f aca="false">IF(A82="","",COUNT(T82:W82))</f>
        <v/>
      </c>
      <c r="Y82" s="11" t="str">
        <f aca="false">IF(COUNT(T82:W82)&lt;2,"",AVERAGE(T82:W82))</f>
        <v/>
      </c>
      <c r="Z82" s="12" t="str">
        <f aca="false">IF(Y82="","",IF(Y82&lt;=25,"Strong alignment",IF(Y82&lt;=45,"Early warning",IF(Y82&lt;=65,"Needs attention","Serious misalignment"))))</f>
        <v/>
      </c>
      <c r="AA82" s="12" t="str">
        <f aca="false">IF(OR(COUNT(J82:M82)=0,COUNT(F82:I82)=0),"",IF(AND(AVERAGE(J82:M82)&gt;=Summary!$C$12,AVERAGE(F82:I82)&lt;=Summary!$C$13),"Yes","No"))</f>
        <v/>
      </c>
      <c r="AB82" s="32" t="str">
        <f aca="false">IF(COUNT(J82:M82)=0,"",(5-AVERAGE(J82:M82))/4*100)</f>
        <v/>
      </c>
      <c r="AC82" s="32" t="str">
        <f aca="false">IF(N82="","",IF(N82="certain",0,100))</f>
        <v/>
      </c>
      <c r="AD82" s="32" t="str">
        <f aca="false">IF(COUNT(O82:R82)=0,"",100-AVERAGE(O82:R82)*100)</f>
        <v/>
      </c>
      <c r="AE82" s="32" t="str">
        <f aca="false">IF(S82="","",(8-S82)/8*100)</f>
        <v/>
      </c>
    </row>
    <row r="83" customFormat="false" ht="15" hidden="false" customHeight="false" outlineLevel="0" collapsed="false">
      <c r="A83" s="33"/>
      <c r="B83" s="33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0" t="str">
        <f aca="false">IF(COUNT(C83:E83)=0,"",(7-AVERAGE(C83:E83))/6*100)</f>
        <v/>
      </c>
      <c r="U83" s="10" t="str">
        <f aca="false">IF(COUNT(F83:I83)=0,"",100-AVERAGE(F83:I83)*100)</f>
        <v/>
      </c>
      <c r="V83" s="10" t="str">
        <f aca="false">IF(COUNT(AB83:AC83)=0,"",AVERAGE(AB83:AC83))</f>
        <v/>
      </c>
      <c r="W83" s="10" t="str">
        <f aca="false">IF(COUNT(AD83:AE83)=0,"",AVERAGE(AD83:AE83))</f>
        <v/>
      </c>
      <c r="X83" s="10" t="str">
        <f aca="false">IF(A83="","",COUNT(T83:W83))</f>
        <v/>
      </c>
      <c r="Y83" s="11" t="str">
        <f aca="false">IF(COUNT(T83:W83)&lt;2,"",AVERAGE(T83:W83))</f>
        <v/>
      </c>
      <c r="Z83" s="12" t="str">
        <f aca="false">IF(Y83="","",IF(Y83&lt;=25,"Strong alignment",IF(Y83&lt;=45,"Early warning",IF(Y83&lt;=65,"Needs attention","Serious misalignment"))))</f>
        <v/>
      </c>
      <c r="AA83" s="12" t="str">
        <f aca="false">IF(OR(COUNT(J83:M83)=0,COUNT(F83:I83)=0),"",IF(AND(AVERAGE(J83:M83)&gt;=Summary!$C$12,AVERAGE(F83:I83)&lt;=Summary!$C$13),"Yes","No"))</f>
        <v/>
      </c>
      <c r="AB83" s="32" t="str">
        <f aca="false">IF(COUNT(J83:M83)=0,"",(5-AVERAGE(J83:M83))/4*100)</f>
        <v/>
      </c>
      <c r="AC83" s="32" t="str">
        <f aca="false">IF(N83="","",IF(N83="certain",0,100))</f>
        <v/>
      </c>
      <c r="AD83" s="32" t="str">
        <f aca="false">IF(COUNT(O83:R83)=0,"",100-AVERAGE(O83:R83)*100)</f>
        <v/>
      </c>
      <c r="AE83" s="32" t="str">
        <f aca="false">IF(S83="","",(8-S83)/8*100)</f>
        <v/>
      </c>
    </row>
    <row r="84" customFormat="false" ht="15" hidden="false" customHeight="false" outlineLevel="0" collapsed="false">
      <c r="A84" s="33"/>
      <c r="B84" s="33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0" t="str">
        <f aca="false">IF(COUNT(C84:E84)=0,"",(7-AVERAGE(C84:E84))/6*100)</f>
        <v/>
      </c>
      <c r="U84" s="10" t="str">
        <f aca="false">IF(COUNT(F84:I84)=0,"",100-AVERAGE(F84:I84)*100)</f>
        <v/>
      </c>
      <c r="V84" s="10" t="str">
        <f aca="false">IF(COUNT(AB84:AC84)=0,"",AVERAGE(AB84:AC84))</f>
        <v/>
      </c>
      <c r="W84" s="10" t="str">
        <f aca="false">IF(COUNT(AD84:AE84)=0,"",AVERAGE(AD84:AE84))</f>
        <v/>
      </c>
      <c r="X84" s="10" t="str">
        <f aca="false">IF(A84="","",COUNT(T84:W84))</f>
        <v/>
      </c>
      <c r="Y84" s="11" t="str">
        <f aca="false">IF(COUNT(T84:W84)&lt;2,"",AVERAGE(T84:W84))</f>
        <v/>
      </c>
      <c r="Z84" s="12" t="str">
        <f aca="false">IF(Y84="","",IF(Y84&lt;=25,"Strong alignment",IF(Y84&lt;=45,"Early warning",IF(Y84&lt;=65,"Needs attention","Serious misalignment"))))</f>
        <v/>
      </c>
      <c r="AA84" s="12" t="str">
        <f aca="false">IF(OR(COUNT(J84:M84)=0,COUNT(F84:I84)=0),"",IF(AND(AVERAGE(J84:M84)&gt;=Summary!$C$12,AVERAGE(F84:I84)&lt;=Summary!$C$13),"Yes","No"))</f>
        <v/>
      </c>
      <c r="AB84" s="32" t="str">
        <f aca="false">IF(COUNT(J84:M84)=0,"",(5-AVERAGE(J84:M84))/4*100)</f>
        <v/>
      </c>
      <c r="AC84" s="32" t="str">
        <f aca="false">IF(N84="","",IF(N84="certain",0,100))</f>
        <v/>
      </c>
      <c r="AD84" s="32" t="str">
        <f aca="false">IF(COUNT(O84:R84)=0,"",100-AVERAGE(O84:R84)*100)</f>
        <v/>
      </c>
      <c r="AE84" s="32" t="str">
        <f aca="false">IF(S84="","",(8-S84)/8*100)</f>
        <v/>
      </c>
    </row>
    <row r="85" customFormat="false" ht="15" hidden="false" customHeight="false" outlineLevel="0" collapsed="false">
      <c r="A85" s="33"/>
      <c r="B85" s="33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0" t="str">
        <f aca="false">IF(COUNT(C85:E85)=0,"",(7-AVERAGE(C85:E85))/6*100)</f>
        <v/>
      </c>
      <c r="U85" s="10" t="str">
        <f aca="false">IF(COUNT(F85:I85)=0,"",100-AVERAGE(F85:I85)*100)</f>
        <v/>
      </c>
      <c r="V85" s="10" t="str">
        <f aca="false">IF(COUNT(AB85:AC85)=0,"",AVERAGE(AB85:AC85))</f>
        <v/>
      </c>
      <c r="W85" s="10" t="str">
        <f aca="false">IF(COUNT(AD85:AE85)=0,"",AVERAGE(AD85:AE85))</f>
        <v/>
      </c>
      <c r="X85" s="10" t="str">
        <f aca="false">IF(A85="","",COUNT(T85:W85))</f>
        <v/>
      </c>
      <c r="Y85" s="11" t="str">
        <f aca="false">IF(COUNT(T85:W85)&lt;2,"",AVERAGE(T85:W85))</f>
        <v/>
      </c>
      <c r="Z85" s="12" t="str">
        <f aca="false">IF(Y85="","",IF(Y85&lt;=25,"Strong alignment",IF(Y85&lt;=45,"Early warning",IF(Y85&lt;=65,"Needs attention","Serious misalignment"))))</f>
        <v/>
      </c>
      <c r="AA85" s="12" t="str">
        <f aca="false">IF(OR(COUNT(J85:M85)=0,COUNT(F85:I85)=0),"",IF(AND(AVERAGE(J85:M85)&gt;=Summary!$C$12,AVERAGE(F85:I85)&lt;=Summary!$C$13),"Yes","No"))</f>
        <v/>
      </c>
      <c r="AB85" s="32" t="str">
        <f aca="false">IF(COUNT(J85:M85)=0,"",(5-AVERAGE(J85:M85))/4*100)</f>
        <v/>
      </c>
      <c r="AC85" s="32" t="str">
        <f aca="false">IF(N85="","",IF(N85="certain",0,100))</f>
        <v/>
      </c>
      <c r="AD85" s="32" t="str">
        <f aca="false">IF(COUNT(O85:R85)=0,"",100-AVERAGE(O85:R85)*100)</f>
        <v/>
      </c>
      <c r="AE85" s="32" t="str">
        <f aca="false">IF(S85="","",(8-S85)/8*100)</f>
        <v/>
      </c>
    </row>
    <row r="86" customFormat="false" ht="15" hidden="false" customHeight="false" outlineLevel="0" collapsed="false">
      <c r="A86" s="33"/>
      <c r="B86" s="33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0" t="str">
        <f aca="false">IF(COUNT(C86:E86)=0,"",(7-AVERAGE(C86:E86))/6*100)</f>
        <v/>
      </c>
      <c r="U86" s="10" t="str">
        <f aca="false">IF(COUNT(F86:I86)=0,"",100-AVERAGE(F86:I86)*100)</f>
        <v/>
      </c>
      <c r="V86" s="10" t="str">
        <f aca="false">IF(COUNT(AB86:AC86)=0,"",AVERAGE(AB86:AC86))</f>
        <v/>
      </c>
      <c r="W86" s="10" t="str">
        <f aca="false">IF(COUNT(AD86:AE86)=0,"",AVERAGE(AD86:AE86))</f>
        <v/>
      </c>
      <c r="X86" s="10" t="str">
        <f aca="false">IF(A86="","",COUNT(T86:W86))</f>
        <v/>
      </c>
      <c r="Y86" s="11" t="str">
        <f aca="false">IF(COUNT(T86:W86)&lt;2,"",AVERAGE(T86:W86))</f>
        <v/>
      </c>
      <c r="Z86" s="12" t="str">
        <f aca="false">IF(Y86="","",IF(Y86&lt;=25,"Strong alignment",IF(Y86&lt;=45,"Early warning",IF(Y86&lt;=65,"Needs attention","Serious misalignment"))))</f>
        <v/>
      </c>
      <c r="AA86" s="12" t="str">
        <f aca="false">IF(OR(COUNT(J86:M86)=0,COUNT(F86:I86)=0),"",IF(AND(AVERAGE(J86:M86)&gt;=Summary!$C$12,AVERAGE(F86:I86)&lt;=Summary!$C$13),"Yes","No"))</f>
        <v/>
      </c>
      <c r="AB86" s="32" t="str">
        <f aca="false">IF(COUNT(J86:M86)=0,"",(5-AVERAGE(J86:M86))/4*100)</f>
        <v/>
      </c>
      <c r="AC86" s="32" t="str">
        <f aca="false">IF(N86="","",IF(N86="certain",0,100))</f>
        <v/>
      </c>
      <c r="AD86" s="32" t="str">
        <f aca="false">IF(COUNT(O86:R86)=0,"",100-AVERAGE(O86:R86)*100)</f>
        <v/>
      </c>
      <c r="AE86" s="32" t="str">
        <f aca="false">IF(S86="","",(8-S86)/8*100)</f>
        <v/>
      </c>
    </row>
    <row r="87" customFormat="false" ht="15" hidden="false" customHeight="false" outlineLevel="0" collapsed="false">
      <c r="A87" s="33"/>
      <c r="B87" s="33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0" t="str">
        <f aca="false">IF(COUNT(C87:E87)=0,"",(7-AVERAGE(C87:E87))/6*100)</f>
        <v/>
      </c>
      <c r="U87" s="10" t="str">
        <f aca="false">IF(COUNT(F87:I87)=0,"",100-AVERAGE(F87:I87)*100)</f>
        <v/>
      </c>
      <c r="V87" s="10" t="str">
        <f aca="false">IF(COUNT(AB87:AC87)=0,"",AVERAGE(AB87:AC87))</f>
        <v/>
      </c>
      <c r="W87" s="10" t="str">
        <f aca="false">IF(COUNT(AD87:AE87)=0,"",AVERAGE(AD87:AE87))</f>
        <v/>
      </c>
      <c r="X87" s="10" t="str">
        <f aca="false">IF(A87="","",COUNT(T87:W87))</f>
        <v/>
      </c>
      <c r="Y87" s="11" t="str">
        <f aca="false">IF(COUNT(T87:W87)&lt;2,"",AVERAGE(T87:W87))</f>
        <v/>
      </c>
      <c r="Z87" s="12" t="str">
        <f aca="false">IF(Y87="","",IF(Y87&lt;=25,"Strong alignment",IF(Y87&lt;=45,"Early warning",IF(Y87&lt;=65,"Needs attention","Serious misalignment"))))</f>
        <v/>
      </c>
      <c r="AA87" s="12" t="str">
        <f aca="false">IF(OR(COUNT(J87:M87)=0,COUNT(F87:I87)=0),"",IF(AND(AVERAGE(J87:M87)&gt;=Summary!$C$12,AVERAGE(F87:I87)&lt;=Summary!$C$13),"Yes","No"))</f>
        <v/>
      </c>
      <c r="AB87" s="32" t="str">
        <f aca="false">IF(COUNT(J87:M87)=0,"",(5-AVERAGE(J87:M87))/4*100)</f>
        <v/>
      </c>
      <c r="AC87" s="32" t="str">
        <f aca="false">IF(N87="","",IF(N87="certain",0,100))</f>
        <v/>
      </c>
      <c r="AD87" s="32" t="str">
        <f aca="false">IF(COUNT(O87:R87)=0,"",100-AVERAGE(O87:R87)*100)</f>
        <v/>
      </c>
      <c r="AE87" s="32" t="str">
        <f aca="false">IF(S87="","",(8-S87)/8*100)</f>
        <v/>
      </c>
    </row>
    <row r="88" customFormat="false" ht="15" hidden="false" customHeight="false" outlineLevel="0" collapsed="false">
      <c r="A88" s="33"/>
      <c r="B88" s="33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0" t="str">
        <f aca="false">IF(COUNT(C88:E88)=0,"",(7-AVERAGE(C88:E88))/6*100)</f>
        <v/>
      </c>
      <c r="U88" s="10" t="str">
        <f aca="false">IF(COUNT(F88:I88)=0,"",100-AVERAGE(F88:I88)*100)</f>
        <v/>
      </c>
      <c r="V88" s="10" t="str">
        <f aca="false">IF(COUNT(AB88:AC88)=0,"",AVERAGE(AB88:AC88))</f>
        <v/>
      </c>
      <c r="W88" s="10" t="str">
        <f aca="false">IF(COUNT(AD88:AE88)=0,"",AVERAGE(AD88:AE88))</f>
        <v/>
      </c>
      <c r="X88" s="10" t="str">
        <f aca="false">IF(A88="","",COUNT(T88:W88))</f>
        <v/>
      </c>
      <c r="Y88" s="11" t="str">
        <f aca="false">IF(COUNT(T88:W88)&lt;2,"",AVERAGE(T88:W88))</f>
        <v/>
      </c>
      <c r="Z88" s="12" t="str">
        <f aca="false">IF(Y88="","",IF(Y88&lt;=25,"Strong alignment",IF(Y88&lt;=45,"Early warning",IF(Y88&lt;=65,"Needs attention","Serious misalignment"))))</f>
        <v/>
      </c>
      <c r="AA88" s="12" t="str">
        <f aca="false">IF(OR(COUNT(J88:M88)=0,COUNT(F88:I88)=0),"",IF(AND(AVERAGE(J88:M88)&gt;=Summary!$C$12,AVERAGE(F88:I88)&lt;=Summary!$C$13),"Yes","No"))</f>
        <v/>
      </c>
      <c r="AB88" s="32" t="str">
        <f aca="false">IF(COUNT(J88:M88)=0,"",(5-AVERAGE(J88:M88))/4*100)</f>
        <v/>
      </c>
      <c r="AC88" s="32" t="str">
        <f aca="false">IF(N88="","",IF(N88="certain",0,100))</f>
        <v/>
      </c>
      <c r="AD88" s="32" t="str">
        <f aca="false">IF(COUNT(O88:R88)=0,"",100-AVERAGE(O88:R88)*100)</f>
        <v/>
      </c>
      <c r="AE88" s="32" t="str">
        <f aca="false">IF(S88="","",(8-S88)/8*100)</f>
        <v/>
      </c>
    </row>
    <row r="89" customFormat="false" ht="15" hidden="false" customHeight="false" outlineLevel="0" collapsed="false">
      <c r="A89" s="33"/>
      <c r="B89" s="33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0" t="str">
        <f aca="false">IF(COUNT(C89:E89)=0,"",(7-AVERAGE(C89:E89))/6*100)</f>
        <v/>
      </c>
      <c r="U89" s="10" t="str">
        <f aca="false">IF(COUNT(F89:I89)=0,"",100-AVERAGE(F89:I89)*100)</f>
        <v/>
      </c>
      <c r="V89" s="10" t="str">
        <f aca="false">IF(COUNT(AB89:AC89)=0,"",AVERAGE(AB89:AC89))</f>
        <v/>
      </c>
      <c r="W89" s="10" t="str">
        <f aca="false">IF(COUNT(AD89:AE89)=0,"",AVERAGE(AD89:AE89))</f>
        <v/>
      </c>
      <c r="X89" s="10" t="str">
        <f aca="false">IF(A89="","",COUNT(T89:W89))</f>
        <v/>
      </c>
      <c r="Y89" s="11" t="str">
        <f aca="false">IF(COUNT(T89:W89)&lt;2,"",AVERAGE(T89:W89))</f>
        <v/>
      </c>
      <c r="Z89" s="12" t="str">
        <f aca="false">IF(Y89="","",IF(Y89&lt;=25,"Strong alignment",IF(Y89&lt;=45,"Early warning",IF(Y89&lt;=65,"Needs attention","Serious misalignment"))))</f>
        <v/>
      </c>
      <c r="AA89" s="12" t="str">
        <f aca="false">IF(OR(COUNT(J89:M89)=0,COUNT(F89:I89)=0),"",IF(AND(AVERAGE(J89:M89)&gt;=Summary!$C$12,AVERAGE(F89:I89)&lt;=Summary!$C$13),"Yes","No"))</f>
        <v/>
      </c>
      <c r="AB89" s="32" t="str">
        <f aca="false">IF(COUNT(J89:M89)=0,"",(5-AVERAGE(J89:M89))/4*100)</f>
        <v/>
      </c>
      <c r="AC89" s="32" t="str">
        <f aca="false">IF(N89="","",IF(N89="certain",0,100))</f>
        <v/>
      </c>
      <c r="AD89" s="32" t="str">
        <f aca="false">IF(COUNT(O89:R89)=0,"",100-AVERAGE(O89:R89)*100)</f>
        <v/>
      </c>
      <c r="AE89" s="32" t="str">
        <f aca="false">IF(S89="","",(8-S89)/8*100)</f>
        <v/>
      </c>
    </row>
    <row r="90" customFormat="false" ht="15" hidden="false" customHeight="false" outlineLevel="0" collapsed="false">
      <c r="A90" s="33"/>
      <c r="B90" s="33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0" t="str">
        <f aca="false">IF(COUNT(C90:E90)=0,"",(7-AVERAGE(C90:E90))/6*100)</f>
        <v/>
      </c>
      <c r="U90" s="10" t="str">
        <f aca="false">IF(COUNT(F90:I90)=0,"",100-AVERAGE(F90:I90)*100)</f>
        <v/>
      </c>
      <c r="V90" s="10" t="str">
        <f aca="false">IF(COUNT(AB90:AC90)=0,"",AVERAGE(AB90:AC90))</f>
        <v/>
      </c>
      <c r="W90" s="10" t="str">
        <f aca="false">IF(COUNT(AD90:AE90)=0,"",AVERAGE(AD90:AE90))</f>
        <v/>
      </c>
      <c r="X90" s="10" t="str">
        <f aca="false">IF(A90="","",COUNT(T90:W90))</f>
        <v/>
      </c>
      <c r="Y90" s="11" t="str">
        <f aca="false">IF(COUNT(T90:W90)&lt;2,"",AVERAGE(T90:W90))</f>
        <v/>
      </c>
      <c r="Z90" s="12" t="str">
        <f aca="false">IF(Y90="","",IF(Y90&lt;=25,"Strong alignment",IF(Y90&lt;=45,"Early warning",IF(Y90&lt;=65,"Needs attention","Serious misalignment"))))</f>
        <v/>
      </c>
      <c r="AA90" s="12" t="str">
        <f aca="false">IF(OR(COUNT(J90:M90)=0,COUNT(F90:I90)=0),"",IF(AND(AVERAGE(J90:M90)&gt;=Summary!$C$12,AVERAGE(F90:I90)&lt;=Summary!$C$13),"Yes","No"))</f>
        <v/>
      </c>
      <c r="AB90" s="32" t="str">
        <f aca="false">IF(COUNT(J90:M90)=0,"",(5-AVERAGE(J90:M90))/4*100)</f>
        <v/>
      </c>
      <c r="AC90" s="32" t="str">
        <f aca="false">IF(N90="","",IF(N90="certain",0,100))</f>
        <v/>
      </c>
      <c r="AD90" s="32" t="str">
        <f aca="false">IF(COUNT(O90:R90)=0,"",100-AVERAGE(O90:R90)*100)</f>
        <v/>
      </c>
      <c r="AE90" s="32" t="str">
        <f aca="false">IF(S90="","",(8-S90)/8*100)</f>
        <v/>
      </c>
    </row>
    <row r="91" customFormat="false" ht="15" hidden="false" customHeight="false" outlineLevel="0" collapsed="false">
      <c r="A91" s="33"/>
      <c r="B91" s="33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0" t="str">
        <f aca="false">IF(COUNT(C91:E91)=0,"",(7-AVERAGE(C91:E91))/6*100)</f>
        <v/>
      </c>
      <c r="U91" s="10" t="str">
        <f aca="false">IF(COUNT(F91:I91)=0,"",100-AVERAGE(F91:I91)*100)</f>
        <v/>
      </c>
      <c r="V91" s="10" t="str">
        <f aca="false">IF(COUNT(AB91:AC91)=0,"",AVERAGE(AB91:AC91))</f>
        <v/>
      </c>
      <c r="W91" s="10" t="str">
        <f aca="false">IF(COUNT(AD91:AE91)=0,"",AVERAGE(AD91:AE91))</f>
        <v/>
      </c>
      <c r="X91" s="10" t="str">
        <f aca="false">IF(A91="","",COUNT(T91:W91))</f>
        <v/>
      </c>
      <c r="Y91" s="11" t="str">
        <f aca="false">IF(COUNT(T91:W91)&lt;2,"",AVERAGE(T91:W91))</f>
        <v/>
      </c>
      <c r="Z91" s="12" t="str">
        <f aca="false">IF(Y91="","",IF(Y91&lt;=25,"Strong alignment",IF(Y91&lt;=45,"Early warning",IF(Y91&lt;=65,"Needs attention","Serious misalignment"))))</f>
        <v/>
      </c>
      <c r="AA91" s="12" t="str">
        <f aca="false">IF(OR(COUNT(J91:M91)=0,COUNT(F91:I91)=0),"",IF(AND(AVERAGE(J91:M91)&gt;=Summary!$C$12,AVERAGE(F91:I91)&lt;=Summary!$C$13),"Yes","No"))</f>
        <v/>
      </c>
      <c r="AB91" s="32" t="str">
        <f aca="false">IF(COUNT(J91:M91)=0,"",(5-AVERAGE(J91:M91))/4*100)</f>
        <v/>
      </c>
      <c r="AC91" s="32" t="str">
        <f aca="false">IF(N91="","",IF(N91="certain",0,100))</f>
        <v/>
      </c>
      <c r="AD91" s="32" t="str">
        <f aca="false">IF(COUNT(O91:R91)=0,"",100-AVERAGE(O91:R91)*100)</f>
        <v/>
      </c>
      <c r="AE91" s="32" t="str">
        <f aca="false">IF(S91="","",(8-S91)/8*100)</f>
        <v/>
      </c>
    </row>
    <row r="92" customFormat="false" ht="15" hidden="false" customHeight="false" outlineLevel="0" collapsed="false">
      <c r="A92" s="33"/>
      <c r="B92" s="33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0" t="str">
        <f aca="false">IF(COUNT(C92:E92)=0,"",(7-AVERAGE(C92:E92))/6*100)</f>
        <v/>
      </c>
      <c r="U92" s="10" t="str">
        <f aca="false">IF(COUNT(F92:I92)=0,"",100-AVERAGE(F92:I92)*100)</f>
        <v/>
      </c>
      <c r="V92" s="10" t="str">
        <f aca="false">IF(COUNT(AB92:AC92)=0,"",AVERAGE(AB92:AC92))</f>
        <v/>
      </c>
      <c r="W92" s="10" t="str">
        <f aca="false">IF(COUNT(AD92:AE92)=0,"",AVERAGE(AD92:AE92))</f>
        <v/>
      </c>
      <c r="X92" s="10" t="str">
        <f aca="false">IF(A92="","",COUNT(T92:W92))</f>
        <v/>
      </c>
      <c r="Y92" s="11" t="str">
        <f aca="false">IF(COUNT(T92:W92)&lt;2,"",AVERAGE(T92:W92))</f>
        <v/>
      </c>
      <c r="Z92" s="12" t="str">
        <f aca="false">IF(Y92="","",IF(Y92&lt;=25,"Strong alignment",IF(Y92&lt;=45,"Early warning",IF(Y92&lt;=65,"Needs attention","Serious misalignment"))))</f>
        <v/>
      </c>
      <c r="AA92" s="12" t="str">
        <f aca="false">IF(OR(COUNT(J92:M92)=0,COUNT(F92:I92)=0),"",IF(AND(AVERAGE(J92:M92)&gt;=Summary!$C$12,AVERAGE(F92:I92)&lt;=Summary!$C$13),"Yes","No"))</f>
        <v/>
      </c>
      <c r="AB92" s="32" t="str">
        <f aca="false">IF(COUNT(J92:M92)=0,"",(5-AVERAGE(J92:M92))/4*100)</f>
        <v/>
      </c>
      <c r="AC92" s="32" t="str">
        <f aca="false">IF(N92="","",IF(N92="certain",0,100))</f>
        <v/>
      </c>
      <c r="AD92" s="32" t="str">
        <f aca="false">IF(COUNT(O92:R92)=0,"",100-AVERAGE(O92:R92)*100)</f>
        <v/>
      </c>
      <c r="AE92" s="32" t="str">
        <f aca="false">IF(S92="","",(8-S92)/8*100)</f>
        <v/>
      </c>
    </row>
    <row r="93" customFormat="false" ht="15" hidden="false" customHeight="false" outlineLevel="0" collapsed="false">
      <c r="A93" s="33"/>
      <c r="B93" s="33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0" t="str">
        <f aca="false">IF(COUNT(C93:E93)=0,"",(7-AVERAGE(C93:E93))/6*100)</f>
        <v/>
      </c>
      <c r="U93" s="10" t="str">
        <f aca="false">IF(COUNT(F93:I93)=0,"",100-AVERAGE(F93:I93)*100)</f>
        <v/>
      </c>
      <c r="V93" s="10" t="str">
        <f aca="false">IF(COUNT(AB93:AC93)=0,"",AVERAGE(AB93:AC93))</f>
        <v/>
      </c>
      <c r="W93" s="10" t="str">
        <f aca="false">IF(COUNT(AD93:AE93)=0,"",AVERAGE(AD93:AE93))</f>
        <v/>
      </c>
      <c r="X93" s="10" t="str">
        <f aca="false">IF(A93="","",COUNT(T93:W93))</f>
        <v/>
      </c>
      <c r="Y93" s="11" t="str">
        <f aca="false">IF(COUNT(T93:W93)&lt;2,"",AVERAGE(T93:W93))</f>
        <v/>
      </c>
      <c r="Z93" s="12" t="str">
        <f aca="false">IF(Y93="","",IF(Y93&lt;=25,"Strong alignment",IF(Y93&lt;=45,"Early warning",IF(Y93&lt;=65,"Needs attention","Serious misalignment"))))</f>
        <v/>
      </c>
      <c r="AA93" s="12" t="str">
        <f aca="false">IF(OR(COUNT(J93:M93)=0,COUNT(F93:I93)=0),"",IF(AND(AVERAGE(J93:M93)&gt;=Summary!$C$12,AVERAGE(F93:I93)&lt;=Summary!$C$13),"Yes","No"))</f>
        <v/>
      </c>
      <c r="AB93" s="32" t="str">
        <f aca="false">IF(COUNT(J93:M93)=0,"",(5-AVERAGE(J93:M93))/4*100)</f>
        <v/>
      </c>
      <c r="AC93" s="32" t="str">
        <f aca="false">IF(N93="","",IF(N93="certain",0,100))</f>
        <v/>
      </c>
      <c r="AD93" s="32" t="str">
        <f aca="false">IF(COUNT(O93:R93)=0,"",100-AVERAGE(O93:R93)*100)</f>
        <v/>
      </c>
      <c r="AE93" s="32" t="str">
        <f aca="false">IF(S93="","",(8-S93)/8*100)</f>
        <v/>
      </c>
    </row>
    <row r="94" customFormat="false" ht="15" hidden="false" customHeight="false" outlineLevel="0" collapsed="false">
      <c r="A94" s="33"/>
      <c r="B94" s="33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0" t="str">
        <f aca="false">IF(COUNT(C94:E94)=0,"",(7-AVERAGE(C94:E94))/6*100)</f>
        <v/>
      </c>
      <c r="U94" s="10" t="str">
        <f aca="false">IF(COUNT(F94:I94)=0,"",100-AVERAGE(F94:I94)*100)</f>
        <v/>
      </c>
      <c r="V94" s="10" t="str">
        <f aca="false">IF(COUNT(AB94:AC94)=0,"",AVERAGE(AB94:AC94))</f>
        <v/>
      </c>
      <c r="W94" s="10" t="str">
        <f aca="false">IF(COUNT(AD94:AE94)=0,"",AVERAGE(AD94:AE94))</f>
        <v/>
      </c>
      <c r="X94" s="10" t="str">
        <f aca="false">IF(A94="","",COUNT(T94:W94))</f>
        <v/>
      </c>
      <c r="Y94" s="11" t="str">
        <f aca="false">IF(COUNT(T94:W94)&lt;2,"",AVERAGE(T94:W94))</f>
        <v/>
      </c>
      <c r="Z94" s="12" t="str">
        <f aca="false">IF(Y94="","",IF(Y94&lt;=25,"Strong alignment",IF(Y94&lt;=45,"Early warning",IF(Y94&lt;=65,"Needs attention","Serious misalignment"))))</f>
        <v/>
      </c>
      <c r="AA94" s="12" t="str">
        <f aca="false">IF(OR(COUNT(J94:M94)=0,COUNT(F94:I94)=0),"",IF(AND(AVERAGE(J94:M94)&gt;=Summary!$C$12,AVERAGE(F94:I94)&lt;=Summary!$C$13),"Yes","No"))</f>
        <v/>
      </c>
      <c r="AB94" s="32" t="str">
        <f aca="false">IF(COUNT(J94:M94)=0,"",(5-AVERAGE(J94:M94))/4*100)</f>
        <v/>
      </c>
      <c r="AC94" s="32" t="str">
        <f aca="false">IF(N94="","",IF(N94="certain",0,100))</f>
        <v/>
      </c>
      <c r="AD94" s="32" t="str">
        <f aca="false">IF(COUNT(O94:R94)=0,"",100-AVERAGE(O94:R94)*100)</f>
        <v/>
      </c>
      <c r="AE94" s="32" t="str">
        <f aca="false">IF(S94="","",(8-S94)/8*100)</f>
        <v/>
      </c>
    </row>
    <row r="95" customFormat="false" ht="15" hidden="false" customHeight="false" outlineLevel="0" collapsed="false">
      <c r="A95" s="33"/>
      <c r="B95" s="33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0" t="str">
        <f aca="false">IF(COUNT(C95:E95)=0,"",(7-AVERAGE(C95:E95))/6*100)</f>
        <v/>
      </c>
      <c r="U95" s="10" t="str">
        <f aca="false">IF(COUNT(F95:I95)=0,"",100-AVERAGE(F95:I95)*100)</f>
        <v/>
      </c>
      <c r="V95" s="10" t="str">
        <f aca="false">IF(COUNT(AB95:AC95)=0,"",AVERAGE(AB95:AC95))</f>
        <v/>
      </c>
      <c r="W95" s="10" t="str">
        <f aca="false">IF(COUNT(AD95:AE95)=0,"",AVERAGE(AD95:AE95))</f>
        <v/>
      </c>
      <c r="X95" s="10" t="str">
        <f aca="false">IF(A95="","",COUNT(T95:W95))</f>
        <v/>
      </c>
      <c r="Y95" s="11" t="str">
        <f aca="false">IF(COUNT(T95:W95)&lt;2,"",AVERAGE(T95:W95))</f>
        <v/>
      </c>
      <c r="Z95" s="12" t="str">
        <f aca="false">IF(Y95="","",IF(Y95&lt;=25,"Strong alignment",IF(Y95&lt;=45,"Early warning",IF(Y95&lt;=65,"Needs attention","Serious misalignment"))))</f>
        <v/>
      </c>
      <c r="AA95" s="12" t="str">
        <f aca="false">IF(OR(COUNT(J95:M95)=0,COUNT(F95:I95)=0),"",IF(AND(AVERAGE(J95:M95)&gt;=Summary!$C$12,AVERAGE(F95:I95)&lt;=Summary!$C$13),"Yes","No"))</f>
        <v/>
      </c>
      <c r="AB95" s="32" t="str">
        <f aca="false">IF(COUNT(J95:M95)=0,"",(5-AVERAGE(J95:M95))/4*100)</f>
        <v/>
      </c>
      <c r="AC95" s="32" t="str">
        <f aca="false">IF(N95="","",IF(N95="certain",0,100))</f>
        <v/>
      </c>
      <c r="AD95" s="32" t="str">
        <f aca="false">IF(COUNT(O95:R95)=0,"",100-AVERAGE(O95:R95)*100)</f>
        <v/>
      </c>
      <c r="AE95" s="32" t="str">
        <f aca="false">IF(S95="","",(8-S95)/8*100)</f>
        <v/>
      </c>
    </row>
    <row r="96" customFormat="false" ht="15" hidden="false" customHeight="false" outlineLevel="0" collapsed="false">
      <c r="A96" s="33"/>
      <c r="B96" s="33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0" t="str">
        <f aca="false">IF(COUNT(C96:E96)=0,"",(7-AVERAGE(C96:E96))/6*100)</f>
        <v/>
      </c>
      <c r="U96" s="10" t="str">
        <f aca="false">IF(COUNT(F96:I96)=0,"",100-AVERAGE(F96:I96)*100)</f>
        <v/>
      </c>
      <c r="V96" s="10" t="str">
        <f aca="false">IF(COUNT(AB96:AC96)=0,"",AVERAGE(AB96:AC96))</f>
        <v/>
      </c>
      <c r="W96" s="10" t="str">
        <f aca="false">IF(COUNT(AD96:AE96)=0,"",AVERAGE(AD96:AE96))</f>
        <v/>
      </c>
      <c r="X96" s="10" t="str">
        <f aca="false">IF(A96="","",COUNT(T96:W96))</f>
        <v/>
      </c>
      <c r="Y96" s="11" t="str">
        <f aca="false">IF(COUNT(T96:W96)&lt;2,"",AVERAGE(T96:W96))</f>
        <v/>
      </c>
      <c r="Z96" s="12" t="str">
        <f aca="false">IF(Y96="","",IF(Y96&lt;=25,"Strong alignment",IF(Y96&lt;=45,"Early warning",IF(Y96&lt;=65,"Needs attention","Serious misalignment"))))</f>
        <v/>
      </c>
      <c r="AA96" s="12" t="str">
        <f aca="false">IF(OR(COUNT(J96:M96)=0,COUNT(F96:I96)=0),"",IF(AND(AVERAGE(J96:M96)&gt;=Summary!$C$12,AVERAGE(F96:I96)&lt;=Summary!$C$13),"Yes","No"))</f>
        <v/>
      </c>
      <c r="AB96" s="32" t="str">
        <f aca="false">IF(COUNT(J96:M96)=0,"",(5-AVERAGE(J96:M96))/4*100)</f>
        <v/>
      </c>
      <c r="AC96" s="32" t="str">
        <f aca="false">IF(N96="","",IF(N96="certain",0,100))</f>
        <v/>
      </c>
      <c r="AD96" s="32" t="str">
        <f aca="false">IF(COUNT(O96:R96)=0,"",100-AVERAGE(O96:R96)*100)</f>
        <v/>
      </c>
      <c r="AE96" s="32" t="str">
        <f aca="false">IF(S96="","",(8-S96)/8*100)</f>
        <v/>
      </c>
    </row>
    <row r="97" customFormat="false" ht="15" hidden="false" customHeight="false" outlineLevel="0" collapsed="false">
      <c r="A97" s="33"/>
      <c r="B97" s="33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0" t="str">
        <f aca="false">IF(COUNT(C97:E97)=0,"",(7-AVERAGE(C97:E97))/6*100)</f>
        <v/>
      </c>
      <c r="U97" s="10" t="str">
        <f aca="false">IF(COUNT(F97:I97)=0,"",100-AVERAGE(F97:I97)*100)</f>
        <v/>
      </c>
      <c r="V97" s="10" t="str">
        <f aca="false">IF(COUNT(AB97:AC97)=0,"",AVERAGE(AB97:AC97))</f>
        <v/>
      </c>
      <c r="W97" s="10" t="str">
        <f aca="false">IF(COUNT(AD97:AE97)=0,"",AVERAGE(AD97:AE97))</f>
        <v/>
      </c>
      <c r="X97" s="10" t="str">
        <f aca="false">IF(A97="","",COUNT(T97:W97))</f>
        <v/>
      </c>
      <c r="Y97" s="11" t="str">
        <f aca="false">IF(COUNT(T97:W97)&lt;2,"",AVERAGE(T97:W97))</f>
        <v/>
      </c>
      <c r="Z97" s="12" t="str">
        <f aca="false">IF(Y97="","",IF(Y97&lt;=25,"Strong alignment",IF(Y97&lt;=45,"Early warning",IF(Y97&lt;=65,"Needs attention","Serious misalignment"))))</f>
        <v/>
      </c>
      <c r="AA97" s="12" t="str">
        <f aca="false">IF(OR(COUNT(J97:M97)=0,COUNT(F97:I97)=0),"",IF(AND(AVERAGE(J97:M97)&gt;=Summary!$C$12,AVERAGE(F97:I97)&lt;=Summary!$C$13),"Yes","No"))</f>
        <v/>
      </c>
      <c r="AB97" s="32" t="str">
        <f aca="false">IF(COUNT(J97:M97)=0,"",(5-AVERAGE(J97:M97))/4*100)</f>
        <v/>
      </c>
      <c r="AC97" s="32" t="str">
        <f aca="false">IF(N97="","",IF(N97="certain",0,100))</f>
        <v/>
      </c>
      <c r="AD97" s="32" t="str">
        <f aca="false">IF(COUNT(O97:R97)=0,"",100-AVERAGE(O97:R97)*100)</f>
        <v/>
      </c>
      <c r="AE97" s="32" t="str">
        <f aca="false">IF(S97="","",(8-S97)/8*100)</f>
        <v/>
      </c>
    </row>
    <row r="98" customFormat="false" ht="15" hidden="false" customHeight="false" outlineLevel="0" collapsed="false">
      <c r="A98" s="33"/>
      <c r="B98" s="33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0" t="str">
        <f aca="false">IF(COUNT(C98:E98)=0,"",(7-AVERAGE(C98:E98))/6*100)</f>
        <v/>
      </c>
      <c r="U98" s="10" t="str">
        <f aca="false">IF(COUNT(F98:I98)=0,"",100-AVERAGE(F98:I98)*100)</f>
        <v/>
      </c>
      <c r="V98" s="10" t="str">
        <f aca="false">IF(COUNT(AB98:AC98)=0,"",AVERAGE(AB98:AC98))</f>
        <v/>
      </c>
      <c r="W98" s="10" t="str">
        <f aca="false">IF(COUNT(AD98:AE98)=0,"",AVERAGE(AD98:AE98))</f>
        <v/>
      </c>
      <c r="X98" s="10" t="str">
        <f aca="false">IF(A98="","",COUNT(T98:W98))</f>
        <v/>
      </c>
      <c r="Y98" s="11" t="str">
        <f aca="false">IF(COUNT(T98:W98)&lt;2,"",AVERAGE(T98:W98))</f>
        <v/>
      </c>
      <c r="Z98" s="12" t="str">
        <f aca="false">IF(Y98="","",IF(Y98&lt;=25,"Strong alignment",IF(Y98&lt;=45,"Early warning",IF(Y98&lt;=65,"Needs attention","Serious misalignment"))))</f>
        <v/>
      </c>
      <c r="AA98" s="12" t="str">
        <f aca="false">IF(OR(COUNT(J98:M98)=0,COUNT(F98:I98)=0),"",IF(AND(AVERAGE(J98:M98)&gt;=Summary!$C$12,AVERAGE(F98:I98)&lt;=Summary!$C$13),"Yes","No"))</f>
        <v/>
      </c>
      <c r="AB98" s="32" t="str">
        <f aca="false">IF(COUNT(J98:M98)=0,"",(5-AVERAGE(J98:M98))/4*100)</f>
        <v/>
      </c>
      <c r="AC98" s="32" t="str">
        <f aca="false">IF(N98="","",IF(N98="certain",0,100))</f>
        <v/>
      </c>
      <c r="AD98" s="32" t="str">
        <f aca="false">IF(COUNT(O98:R98)=0,"",100-AVERAGE(O98:R98)*100)</f>
        <v/>
      </c>
      <c r="AE98" s="32" t="str">
        <f aca="false">IF(S98="","",(8-S98)/8*100)</f>
        <v/>
      </c>
    </row>
    <row r="99" customFormat="false" ht="15" hidden="false" customHeight="false" outlineLevel="0" collapsed="false">
      <c r="A99" s="33"/>
      <c r="B99" s="33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0" t="str">
        <f aca="false">IF(COUNT(C99:E99)=0,"",(7-AVERAGE(C99:E99))/6*100)</f>
        <v/>
      </c>
      <c r="U99" s="10" t="str">
        <f aca="false">IF(COUNT(F99:I99)=0,"",100-AVERAGE(F99:I99)*100)</f>
        <v/>
      </c>
      <c r="V99" s="10" t="str">
        <f aca="false">IF(COUNT(AB99:AC99)=0,"",AVERAGE(AB99:AC99))</f>
        <v/>
      </c>
      <c r="W99" s="10" t="str">
        <f aca="false">IF(COUNT(AD99:AE99)=0,"",AVERAGE(AD99:AE99))</f>
        <v/>
      </c>
      <c r="X99" s="10" t="str">
        <f aca="false">IF(A99="","",COUNT(T99:W99))</f>
        <v/>
      </c>
      <c r="Y99" s="11" t="str">
        <f aca="false">IF(COUNT(T99:W99)&lt;2,"",AVERAGE(T99:W99))</f>
        <v/>
      </c>
      <c r="Z99" s="12" t="str">
        <f aca="false">IF(Y99="","",IF(Y99&lt;=25,"Strong alignment",IF(Y99&lt;=45,"Early warning",IF(Y99&lt;=65,"Needs attention","Serious misalignment"))))</f>
        <v/>
      </c>
      <c r="AA99" s="12" t="str">
        <f aca="false">IF(OR(COUNT(J99:M99)=0,COUNT(F99:I99)=0),"",IF(AND(AVERAGE(J99:M99)&gt;=Summary!$C$12,AVERAGE(F99:I99)&lt;=Summary!$C$13),"Yes","No"))</f>
        <v/>
      </c>
      <c r="AB99" s="32" t="str">
        <f aca="false">IF(COUNT(J99:M99)=0,"",(5-AVERAGE(J99:M99))/4*100)</f>
        <v/>
      </c>
      <c r="AC99" s="32" t="str">
        <f aca="false">IF(N99="","",IF(N99="certain",0,100))</f>
        <v/>
      </c>
      <c r="AD99" s="32" t="str">
        <f aca="false">IF(COUNT(O99:R99)=0,"",100-AVERAGE(O99:R99)*100)</f>
        <v/>
      </c>
      <c r="AE99" s="32" t="str">
        <f aca="false">IF(S99="","",(8-S99)/8*100)</f>
        <v/>
      </c>
    </row>
    <row r="100" customFormat="false" ht="15" hidden="false" customHeight="false" outlineLevel="0" collapsed="false">
      <c r="A100" s="33"/>
      <c r="B100" s="33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0" t="str">
        <f aca="false">IF(COUNT(C100:E100)=0,"",(7-AVERAGE(C100:E100))/6*100)</f>
        <v/>
      </c>
      <c r="U100" s="10" t="str">
        <f aca="false">IF(COUNT(F100:I100)=0,"",100-AVERAGE(F100:I100)*100)</f>
        <v/>
      </c>
      <c r="V100" s="10" t="str">
        <f aca="false">IF(COUNT(AB100:AC100)=0,"",AVERAGE(AB100:AC100))</f>
        <v/>
      </c>
      <c r="W100" s="10" t="str">
        <f aca="false">IF(COUNT(AD100:AE100)=0,"",AVERAGE(AD100:AE100))</f>
        <v/>
      </c>
      <c r="X100" s="10" t="str">
        <f aca="false">IF(A100="","",COUNT(T100:W100))</f>
        <v/>
      </c>
      <c r="Y100" s="11" t="str">
        <f aca="false">IF(COUNT(T100:W100)&lt;2,"",AVERAGE(T100:W100))</f>
        <v/>
      </c>
      <c r="Z100" s="12" t="str">
        <f aca="false">IF(Y100="","",IF(Y100&lt;=25,"Strong alignment",IF(Y100&lt;=45,"Early warning",IF(Y100&lt;=65,"Needs attention","Serious misalignment"))))</f>
        <v/>
      </c>
      <c r="AA100" s="12" t="str">
        <f aca="false">IF(OR(COUNT(J100:M100)=0,COUNT(F100:I100)=0),"",IF(AND(AVERAGE(J100:M100)&gt;=Summary!$C$12,AVERAGE(F100:I100)&lt;=Summary!$C$13),"Yes","No"))</f>
        <v/>
      </c>
      <c r="AB100" s="32" t="str">
        <f aca="false">IF(COUNT(J100:M100)=0,"",(5-AVERAGE(J100:M100))/4*100)</f>
        <v/>
      </c>
      <c r="AC100" s="32" t="str">
        <f aca="false">IF(N100="","",IF(N100="certain",0,100))</f>
        <v/>
      </c>
      <c r="AD100" s="32" t="str">
        <f aca="false">IF(COUNT(O100:R100)=0,"",100-AVERAGE(O100:R100)*100)</f>
        <v/>
      </c>
      <c r="AE100" s="32" t="str">
        <f aca="false">IF(S100="","",(8-S100)/8*100)</f>
        <v/>
      </c>
    </row>
    <row r="101" customFormat="false" ht="15" hidden="false" customHeight="false" outlineLevel="0" collapsed="false">
      <c r="A101" s="33"/>
      <c r="B101" s="33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0" t="str">
        <f aca="false">IF(COUNT(C101:E101)=0,"",(7-AVERAGE(C101:E101))/6*100)</f>
        <v/>
      </c>
      <c r="U101" s="10" t="str">
        <f aca="false">IF(COUNT(F101:I101)=0,"",100-AVERAGE(F101:I101)*100)</f>
        <v/>
      </c>
      <c r="V101" s="10" t="str">
        <f aca="false">IF(COUNT(AB101:AC101)=0,"",AVERAGE(AB101:AC101))</f>
        <v/>
      </c>
      <c r="W101" s="10" t="str">
        <f aca="false">IF(COUNT(AD101:AE101)=0,"",AVERAGE(AD101:AE101))</f>
        <v/>
      </c>
      <c r="X101" s="10" t="str">
        <f aca="false">IF(A101="","",COUNT(T101:W101))</f>
        <v/>
      </c>
      <c r="Y101" s="11" t="str">
        <f aca="false">IF(COUNT(T101:W101)&lt;2,"",AVERAGE(T101:W101))</f>
        <v/>
      </c>
      <c r="Z101" s="12" t="str">
        <f aca="false">IF(Y101="","",IF(Y101&lt;=25,"Strong alignment",IF(Y101&lt;=45,"Early warning",IF(Y101&lt;=65,"Needs attention","Serious misalignment"))))</f>
        <v/>
      </c>
      <c r="AA101" s="12" t="str">
        <f aca="false">IF(OR(COUNT(J101:M101)=0,COUNT(F101:I101)=0),"",IF(AND(AVERAGE(J101:M101)&gt;=Summary!$C$12,AVERAGE(F101:I101)&lt;=Summary!$C$13),"Yes","No"))</f>
        <v/>
      </c>
      <c r="AB101" s="32" t="str">
        <f aca="false">IF(COUNT(J101:M101)=0,"",(5-AVERAGE(J101:M101))/4*100)</f>
        <v/>
      </c>
      <c r="AC101" s="32" t="str">
        <f aca="false">IF(N101="","",IF(N101="certain",0,100))</f>
        <v/>
      </c>
      <c r="AD101" s="32" t="str">
        <f aca="false">IF(COUNT(O101:R101)=0,"",100-AVERAGE(O101:R101)*100)</f>
        <v/>
      </c>
      <c r="AE101" s="32" t="str">
        <f aca="false">IF(S101="","",(8-S101)/8*100)</f>
        <v/>
      </c>
    </row>
    <row r="102" customFormat="false" ht="15" hidden="false" customHeight="false" outlineLevel="0" collapsed="false">
      <c r="A102" s="33"/>
      <c r="B102" s="33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0" t="str">
        <f aca="false">IF(COUNT(C102:E102)=0,"",(7-AVERAGE(C102:E102))/6*100)</f>
        <v/>
      </c>
      <c r="U102" s="10" t="str">
        <f aca="false">IF(COUNT(F102:I102)=0,"",100-AVERAGE(F102:I102)*100)</f>
        <v/>
      </c>
      <c r="V102" s="10" t="str">
        <f aca="false">IF(COUNT(AB102:AC102)=0,"",AVERAGE(AB102:AC102))</f>
        <v/>
      </c>
      <c r="W102" s="10" t="str">
        <f aca="false">IF(COUNT(AD102:AE102)=0,"",AVERAGE(AD102:AE102))</f>
        <v/>
      </c>
      <c r="X102" s="10" t="str">
        <f aca="false">IF(A102="","",COUNT(T102:W102))</f>
        <v/>
      </c>
      <c r="Y102" s="11" t="str">
        <f aca="false">IF(COUNT(T102:W102)&lt;2,"",AVERAGE(T102:W102))</f>
        <v/>
      </c>
      <c r="Z102" s="12" t="str">
        <f aca="false">IF(Y102="","",IF(Y102&lt;=25,"Strong alignment",IF(Y102&lt;=45,"Early warning",IF(Y102&lt;=65,"Needs attention","Serious misalignment"))))</f>
        <v/>
      </c>
      <c r="AA102" s="12" t="str">
        <f aca="false">IF(OR(COUNT(J102:M102)=0,COUNT(F102:I102)=0),"",IF(AND(AVERAGE(J102:M102)&gt;=Summary!$C$12,AVERAGE(F102:I102)&lt;=Summary!$C$13),"Yes","No"))</f>
        <v/>
      </c>
      <c r="AB102" s="32" t="str">
        <f aca="false">IF(COUNT(J102:M102)=0,"",(5-AVERAGE(J102:M102))/4*100)</f>
        <v/>
      </c>
      <c r="AC102" s="32" t="str">
        <f aca="false">IF(N102="","",IF(N102="certain",0,100))</f>
        <v/>
      </c>
      <c r="AD102" s="32" t="str">
        <f aca="false">IF(COUNT(O102:R102)=0,"",100-AVERAGE(O102:R102)*100)</f>
        <v/>
      </c>
      <c r="AE102" s="32" t="str">
        <f aca="false">IF(S102="","",(8-S102)/8*100)</f>
        <v/>
      </c>
    </row>
    <row r="103" customFormat="false" ht="15" hidden="false" customHeight="false" outlineLevel="0" collapsed="false">
      <c r="A103" s="33"/>
      <c r="B103" s="33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0" t="str">
        <f aca="false">IF(COUNT(C103:E103)=0,"",(7-AVERAGE(C103:E103))/6*100)</f>
        <v/>
      </c>
      <c r="U103" s="10" t="str">
        <f aca="false">IF(COUNT(F103:I103)=0,"",100-AVERAGE(F103:I103)*100)</f>
        <v/>
      </c>
      <c r="V103" s="10" t="str">
        <f aca="false">IF(COUNT(AB103:AC103)=0,"",AVERAGE(AB103:AC103))</f>
        <v/>
      </c>
      <c r="W103" s="10" t="str">
        <f aca="false">IF(COUNT(AD103:AE103)=0,"",AVERAGE(AD103:AE103))</f>
        <v/>
      </c>
      <c r="X103" s="10" t="str">
        <f aca="false">IF(A103="","",COUNT(T103:W103))</f>
        <v/>
      </c>
      <c r="Y103" s="11" t="str">
        <f aca="false">IF(COUNT(T103:W103)&lt;2,"",AVERAGE(T103:W103))</f>
        <v/>
      </c>
      <c r="Z103" s="12" t="str">
        <f aca="false">IF(Y103="","",IF(Y103&lt;=25,"Strong alignment",IF(Y103&lt;=45,"Early warning",IF(Y103&lt;=65,"Needs attention","Serious misalignment"))))</f>
        <v/>
      </c>
      <c r="AA103" s="12" t="str">
        <f aca="false">IF(OR(COUNT(J103:M103)=0,COUNT(F103:I103)=0),"",IF(AND(AVERAGE(J103:M103)&gt;=Summary!$C$12,AVERAGE(F103:I103)&lt;=Summary!$C$13),"Yes","No"))</f>
        <v/>
      </c>
      <c r="AB103" s="32" t="str">
        <f aca="false">IF(COUNT(J103:M103)=0,"",(5-AVERAGE(J103:M103))/4*100)</f>
        <v/>
      </c>
      <c r="AC103" s="32" t="str">
        <f aca="false">IF(N103="","",IF(N103="certain",0,100))</f>
        <v/>
      </c>
      <c r="AD103" s="32" t="str">
        <f aca="false">IF(COUNT(O103:R103)=0,"",100-AVERAGE(O103:R103)*100)</f>
        <v/>
      </c>
      <c r="AE103" s="32" t="str">
        <f aca="false">IF(S103="","",(8-S103)/8*100)</f>
        <v/>
      </c>
    </row>
    <row r="104" customFormat="false" ht="15" hidden="false" customHeight="false" outlineLevel="0" collapsed="false">
      <c r="A104" s="33"/>
      <c r="B104" s="33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0" t="str">
        <f aca="false">IF(COUNT(C104:E104)=0,"",(7-AVERAGE(C104:E104))/6*100)</f>
        <v/>
      </c>
      <c r="U104" s="10" t="str">
        <f aca="false">IF(COUNT(F104:I104)=0,"",100-AVERAGE(F104:I104)*100)</f>
        <v/>
      </c>
      <c r="V104" s="10" t="str">
        <f aca="false">IF(COUNT(AB104:AC104)=0,"",AVERAGE(AB104:AC104))</f>
        <v/>
      </c>
      <c r="W104" s="10" t="str">
        <f aca="false">IF(COUNT(AD104:AE104)=0,"",AVERAGE(AD104:AE104))</f>
        <v/>
      </c>
      <c r="X104" s="10" t="str">
        <f aca="false">IF(A104="","",COUNT(T104:W104))</f>
        <v/>
      </c>
      <c r="Y104" s="11" t="str">
        <f aca="false">IF(COUNT(T104:W104)&lt;2,"",AVERAGE(T104:W104))</f>
        <v/>
      </c>
      <c r="Z104" s="12" t="str">
        <f aca="false">IF(Y104="","",IF(Y104&lt;=25,"Strong alignment",IF(Y104&lt;=45,"Early warning",IF(Y104&lt;=65,"Needs attention","Serious misalignment"))))</f>
        <v/>
      </c>
      <c r="AA104" s="12" t="str">
        <f aca="false">IF(OR(COUNT(J104:M104)=0,COUNT(F104:I104)=0),"",IF(AND(AVERAGE(J104:M104)&gt;=Summary!$C$12,AVERAGE(F104:I104)&lt;=Summary!$C$13),"Yes","No"))</f>
        <v/>
      </c>
      <c r="AB104" s="32" t="str">
        <f aca="false">IF(COUNT(J104:M104)=0,"",(5-AVERAGE(J104:M104))/4*100)</f>
        <v/>
      </c>
      <c r="AC104" s="32" t="str">
        <f aca="false">IF(N104="","",IF(N104="certain",0,100))</f>
        <v/>
      </c>
      <c r="AD104" s="32" t="str">
        <f aca="false">IF(COUNT(O104:R104)=0,"",100-AVERAGE(O104:R104)*100)</f>
        <v/>
      </c>
      <c r="AE104" s="32" t="str">
        <f aca="false">IF(S104="","",(8-S104)/8*100)</f>
        <v/>
      </c>
    </row>
    <row r="105" customFormat="false" ht="15" hidden="false" customHeight="false" outlineLevel="0" collapsed="false">
      <c r="A105" s="33"/>
      <c r="B105" s="33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0" t="str">
        <f aca="false">IF(COUNT(C105:E105)=0,"",(7-AVERAGE(C105:E105))/6*100)</f>
        <v/>
      </c>
      <c r="U105" s="10" t="str">
        <f aca="false">IF(COUNT(F105:I105)=0,"",100-AVERAGE(F105:I105)*100)</f>
        <v/>
      </c>
      <c r="V105" s="10" t="str">
        <f aca="false">IF(COUNT(AB105:AC105)=0,"",AVERAGE(AB105:AC105))</f>
        <v/>
      </c>
      <c r="W105" s="10" t="str">
        <f aca="false">IF(COUNT(AD105:AE105)=0,"",AVERAGE(AD105:AE105))</f>
        <v/>
      </c>
      <c r="X105" s="10" t="str">
        <f aca="false">IF(A105="","",COUNT(T105:W105))</f>
        <v/>
      </c>
      <c r="Y105" s="11" t="str">
        <f aca="false">IF(COUNT(T105:W105)&lt;2,"",AVERAGE(T105:W105))</f>
        <v/>
      </c>
      <c r="Z105" s="12" t="str">
        <f aca="false">IF(Y105="","",IF(Y105&lt;=25,"Strong alignment",IF(Y105&lt;=45,"Early warning",IF(Y105&lt;=65,"Needs attention","Serious misalignment"))))</f>
        <v/>
      </c>
      <c r="AA105" s="12" t="str">
        <f aca="false">IF(OR(COUNT(J105:M105)=0,COUNT(F105:I105)=0),"",IF(AND(AVERAGE(J105:M105)&gt;=Summary!$C$12,AVERAGE(F105:I105)&lt;=Summary!$C$13),"Yes","No"))</f>
        <v/>
      </c>
      <c r="AB105" s="32" t="str">
        <f aca="false">IF(COUNT(J105:M105)=0,"",(5-AVERAGE(J105:M105))/4*100)</f>
        <v/>
      </c>
      <c r="AC105" s="32" t="str">
        <f aca="false">IF(N105="","",IF(N105="certain",0,100))</f>
        <v/>
      </c>
      <c r="AD105" s="32" t="str">
        <f aca="false">IF(COUNT(O105:R105)=0,"",100-AVERAGE(O105:R105)*100)</f>
        <v/>
      </c>
      <c r="AE105" s="32" t="str">
        <f aca="false">IF(S105="","",(8-S105)/8*100)</f>
        <v/>
      </c>
    </row>
    <row r="106" customFormat="false" ht="15" hidden="false" customHeight="false" outlineLevel="0" collapsed="false">
      <c r="A106" s="33"/>
      <c r="B106" s="33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0" t="str">
        <f aca="false">IF(COUNT(C106:E106)=0,"",(7-AVERAGE(C106:E106))/6*100)</f>
        <v/>
      </c>
      <c r="U106" s="10" t="str">
        <f aca="false">IF(COUNT(F106:I106)=0,"",100-AVERAGE(F106:I106)*100)</f>
        <v/>
      </c>
      <c r="V106" s="10" t="str">
        <f aca="false">IF(COUNT(AB106:AC106)=0,"",AVERAGE(AB106:AC106))</f>
        <v/>
      </c>
      <c r="W106" s="10" t="str">
        <f aca="false">IF(COUNT(AD106:AE106)=0,"",AVERAGE(AD106:AE106))</f>
        <v/>
      </c>
      <c r="X106" s="10" t="str">
        <f aca="false">IF(A106="","",COUNT(T106:W106))</f>
        <v/>
      </c>
      <c r="Y106" s="11" t="str">
        <f aca="false">IF(COUNT(T106:W106)&lt;2,"",AVERAGE(T106:W106))</f>
        <v/>
      </c>
      <c r="Z106" s="12" t="str">
        <f aca="false">IF(Y106="","",IF(Y106&lt;=25,"Strong alignment",IF(Y106&lt;=45,"Early warning",IF(Y106&lt;=65,"Needs attention","Serious misalignment"))))</f>
        <v/>
      </c>
      <c r="AA106" s="12" t="str">
        <f aca="false">IF(OR(COUNT(J106:M106)=0,COUNT(F106:I106)=0),"",IF(AND(AVERAGE(J106:M106)&gt;=Summary!$C$12,AVERAGE(F106:I106)&lt;=Summary!$C$13),"Yes","No"))</f>
        <v/>
      </c>
      <c r="AB106" s="32" t="str">
        <f aca="false">IF(COUNT(J106:M106)=0,"",(5-AVERAGE(J106:M106))/4*100)</f>
        <v/>
      </c>
      <c r="AC106" s="32" t="str">
        <f aca="false">IF(N106="","",IF(N106="certain",0,100))</f>
        <v/>
      </c>
      <c r="AD106" s="32" t="str">
        <f aca="false">IF(COUNT(O106:R106)=0,"",100-AVERAGE(O106:R106)*100)</f>
        <v/>
      </c>
      <c r="AE106" s="32" t="str">
        <f aca="false">IF(S106="","",(8-S106)/8*100)</f>
        <v/>
      </c>
    </row>
    <row r="107" customFormat="false" ht="15" hidden="false" customHeight="false" outlineLevel="0" collapsed="false">
      <c r="A107" s="33"/>
      <c r="B107" s="33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0" t="str">
        <f aca="false">IF(COUNT(C107:E107)=0,"",(7-AVERAGE(C107:E107))/6*100)</f>
        <v/>
      </c>
      <c r="U107" s="10" t="str">
        <f aca="false">IF(COUNT(F107:I107)=0,"",100-AVERAGE(F107:I107)*100)</f>
        <v/>
      </c>
      <c r="V107" s="10" t="str">
        <f aca="false">IF(COUNT(AB107:AC107)=0,"",AVERAGE(AB107:AC107))</f>
        <v/>
      </c>
      <c r="W107" s="10" t="str">
        <f aca="false">IF(COUNT(AD107:AE107)=0,"",AVERAGE(AD107:AE107))</f>
        <v/>
      </c>
      <c r="X107" s="10" t="str">
        <f aca="false">IF(A107="","",COUNT(T107:W107))</f>
        <v/>
      </c>
      <c r="Y107" s="11" t="str">
        <f aca="false">IF(COUNT(T107:W107)&lt;2,"",AVERAGE(T107:W107))</f>
        <v/>
      </c>
      <c r="Z107" s="12" t="str">
        <f aca="false">IF(Y107="","",IF(Y107&lt;=25,"Strong alignment",IF(Y107&lt;=45,"Early warning",IF(Y107&lt;=65,"Needs attention","Serious misalignment"))))</f>
        <v/>
      </c>
      <c r="AA107" s="12" t="str">
        <f aca="false">IF(OR(COUNT(J107:M107)=0,COUNT(F107:I107)=0),"",IF(AND(AVERAGE(J107:M107)&gt;=Summary!$C$12,AVERAGE(F107:I107)&lt;=Summary!$C$13),"Yes","No"))</f>
        <v/>
      </c>
      <c r="AB107" s="32" t="str">
        <f aca="false">IF(COUNT(J107:M107)=0,"",(5-AVERAGE(J107:M107))/4*100)</f>
        <v/>
      </c>
      <c r="AC107" s="32" t="str">
        <f aca="false">IF(N107="","",IF(N107="certain",0,100))</f>
        <v/>
      </c>
      <c r="AD107" s="32" t="str">
        <f aca="false">IF(COUNT(O107:R107)=0,"",100-AVERAGE(O107:R107)*100)</f>
        <v/>
      </c>
      <c r="AE107" s="32" t="str">
        <f aca="false">IF(S107="","",(8-S107)/8*100)</f>
        <v/>
      </c>
    </row>
    <row r="108" customFormat="false" ht="15" hidden="false" customHeight="false" outlineLevel="0" collapsed="false">
      <c r="A108" s="33"/>
      <c r="B108" s="33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0" t="str">
        <f aca="false">IF(COUNT(C108:E108)=0,"",(7-AVERAGE(C108:E108))/6*100)</f>
        <v/>
      </c>
      <c r="U108" s="10" t="str">
        <f aca="false">IF(COUNT(F108:I108)=0,"",100-AVERAGE(F108:I108)*100)</f>
        <v/>
      </c>
      <c r="V108" s="10" t="str">
        <f aca="false">IF(COUNT(AB108:AC108)=0,"",AVERAGE(AB108:AC108))</f>
        <v/>
      </c>
      <c r="W108" s="10" t="str">
        <f aca="false">IF(COUNT(AD108:AE108)=0,"",AVERAGE(AD108:AE108))</f>
        <v/>
      </c>
      <c r="X108" s="10" t="str">
        <f aca="false">IF(A108="","",COUNT(T108:W108))</f>
        <v/>
      </c>
      <c r="Y108" s="11" t="str">
        <f aca="false">IF(COUNT(T108:W108)&lt;2,"",AVERAGE(T108:W108))</f>
        <v/>
      </c>
      <c r="Z108" s="12" t="str">
        <f aca="false">IF(Y108="","",IF(Y108&lt;=25,"Strong alignment",IF(Y108&lt;=45,"Early warning",IF(Y108&lt;=65,"Needs attention","Serious misalignment"))))</f>
        <v/>
      </c>
      <c r="AA108" s="12" t="str">
        <f aca="false">IF(OR(COUNT(J108:M108)=0,COUNT(F108:I108)=0),"",IF(AND(AVERAGE(J108:M108)&gt;=Summary!$C$12,AVERAGE(F108:I108)&lt;=Summary!$C$13),"Yes","No"))</f>
        <v/>
      </c>
      <c r="AB108" s="32" t="str">
        <f aca="false">IF(COUNT(J108:M108)=0,"",(5-AVERAGE(J108:M108))/4*100)</f>
        <v/>
      </c>
      <c r="AC108" s="32" t="str">
        <f aca="false">IF(N108="","",IF(N108="certain",0,100))</f>
        <v/>
      </c>
      <c r="AD108" s="32" t="str">
        <f aca="false">IF(COUNT(O108:R108)=0,"",100-AVERAGE(O108:R108)*100)</f>
        <v/>
      </c>
      <c r="AE108" s="32" t="str">
        <f aca="false">IF(S108="","",(8-S108)/8*100)</f>
        <v/>
      </c>
    </row>
    <row r="109" customFormat="false" ht="15" hidden="false" customHeight="false" outlineLevel="0" collapsed="false">
      <c r="A109" s="33"/>
      <c r="B109" s="33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0" t="str">
        <f aca="false">IF(COUNT(C109:E109)=0,"",(7-AVERAGE(C109:E109))/6*100)</f>
        <v/>
      </c>
      <c r="U109" s="10" t="str">
        <f aca="false">IF(COUNT(F109:I109)=0,"",100-AVERAGE(F109:I109)*100)</f>
        <v/>
      </c>
      <c r="V109" s="10" t="str">
        <f aca="false">IF(COUNT(AB109:AC109)=0,"",AVERAGE(AB109:AC109))</f>
        <v/>
      </c>
      <c r="W109" s="10" t="str">
        <f aca="false">IF(COUNT(AD109:AE109)=0,"",AVERAGE(AD109:AE109))</f>
        <v/>
      </c>
      <c r="X109" s="10" t="str">
        <f aca="false">IF(A109="","",COUNT(T109:W109))</f>
        <v/>
      </c>
      <c r="Y109" s="11" t="str">
        <f aca="false">IF(COUNT(T109:W109)&lt;2,"",AVERAGE(T109:W109))</f>
        <v/>
      </c>
      <c r="Z109" s="12" t="str">
        <f aca="false">IF(Y109="","",IF(Y109&lt;=25,"Strong alignment",IF(Y109&lt;=45,"Early warning",IF(Y109&lt;=65,"Needs attention","Serious misalignment"))))</f>
        <v/>
      </c>
      <c r="AA109" s="12" t="str">
        <f aca="false">IF(OR(COUNT(J109:M109)=0,COUNT(F109:I109)=0),"",IF(AND(AVERAGE(J109:M109)&gt;=Summary!$C$12,AVERAGE(F109:I109)&lt;=Summary!$C$13),"Yes","No"))</f>
        <v/>
      </c>
      <c r="AB109" s="32" t="str">
        <f aca="false">IF(COUNT(J109:M109)=0,"",(5-AVERAGE(J109:M109))/4*100)</f>
        <v/>
      </c>
      <c r="AC109" s="32" t="str">
        <f aca="false">IF(N109="","",IF(N109="certain",0,100))</f>
        <v/>
      </c>
      <c r="AD109" s="32" t="str">
        <f aca="false">IF(COUNT(O109:R109)=0,"",100-AVERAGE(O109:R109)*100)</f>
        <v/>
      </c>
      <c r="AE109" s="32" t="str">
        <f aca="false">IF(S109="","",(8-S109)/8*100)</f>
        <v/>
      </c>
    </row>
    <row r="110" customFormat="false" ht="15" hidden="false" customHeight="false" outlineLevel="0" collapsed="false">
      <c r="A110" s="33"/>
      <c r="B110" s="33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0" t="str">
        <f aca="false">IF(COUNT(C110:E110)=0,"",(7-AVERAGE(C110:E110))/6*100)</f>
        <v/>
      </c>
      <c r="U110" s="10" t="str">
        <f aca="false">IF(COUNT(F110:I110)=0,"",100-AVERAGE(F110:I110)*100)</f>
        <v/>
      </c>
      <c r="V110" s="10" t="str">
        <f aca="false">IF(COUNT(AB110:AC110)=0,"",AVERAGE(AB110:AC110))</f>
        <v/>
      </c>
      <c r="W110" s="10" t="str">
        <f aca="false">IF(COUNT(AD110:AE110)=0,"",AVERAGE(AD110:AE110))</f>
        <v/>
      </c>
      <c r="X110" s="10" t="str">
        <f aca="false">IF(A110="","",COUNT(T110:W110))</f>
        <v/>
      </c>
      <c r="Y110" s="11" t="str">
        <f aca="false">IF(COUNT(T110:W110)&lt;2,"",AVERAGE(T110:W110))</f>
        <v/>
      </c>
      <c r="Z110" s="12" t="str">
        <f aca="false">IF(Y110="","",IF(Y110&lt;=25,"Strong alignment",IF(Y110&lt;=45,"Early warning",IF(Y110&lt;=65,"Needs attention","Serious misalignment"))))</f>
        <v/>
      </c>
      <c r="AA110" s="12" t="str">
        <f aca="false">IF(OR(COUNT(J110:M110)=0,COUNT(F110:I110)=0),"",IF(AND(AVERAGE(J110:M110)&gt;=Summary!$C$12,AVERAGE(F110:I110)&lt;=Summary!$C$13),"Yes","No"))</f>
        <v/>
      </c>
      <c r="AB110" s="32" t="str">
        <f aca="false">IF(COUNT(J110:M110)=0,"",(5-AVERAGE(J110:M110))/4*100)</f>
        <v/>
      </c>
      <c r="AC110" s="32" t="str">
        <f aca="false">IF(N110="","",IF(N110="certain",0,100))</f>
        <v/>
      </c>
      <c r="AD110" s="32" t="str">
        <f aca="false">IF(COUNT(O110:R110)=0,"",100-AVERAGE(O110:R110)*100)</f>
        <v/>
      </c>
      <c r="AE110" s="32" t="str">
        <f aca="false">IF(S110="","",(8-S110)/8*100)</f>
        <v/>
      </c>
    </row>
    <row r="111" customFormat="false" ht="15" hidden="false" customHeight="false" outlineLevel="0" collapsed="false">
      <c r="A111" s="33"/>
      <c r="B111" s="33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0" t="str">
        <f aca="false">IF(COUNT(C111:E111)=0,"",(7-AVERAGE(C111:E111))/6*100)</f>
        <v/>
      </c>
      <c r="U111" s="10" t="str">
        <f aca="false">IF(COUNT(F111:I111)=0,"",100-AVERAGE(F111:I111)*100)</f>
        <v/>
      </c>
      <c r="V111" s="10" t="str">
        <f aca="false">IF(COUNT(AB111:AC111)=0,"",AVERAGE(AB111:AC111))</f>
        <v/>
      </c>
      <c r="W111" s="10" t="str">
        <f aca="false">IF(COUNT(AD111:AE111)=0,"",AVERAGE(AD111:AE111))</f>
        <v/>
      </c>
      <c r="X111" s="10" t="str">
        <f aca="false">IF(A111="","",COUNT(T111:W111))</f>
        <v/>
      </c>
      <c r="Y111" s="11" t="str">
        <f aca="false">IF(COUNT(T111:W111)&lt;2,"",AVERAGE(T111:W111))</f>
        <v/>
      </c>
      <c r="Z111" s="12" t="str">
        <f aca="false">IF(Y111="","",IF(Y111&lt;=25,"Strong alignment",IF(Y111&lt;=45,"Early warning",IF(Y111&lt;=65,"Needs attention","Serious misalignment"))))</f>
        <v/>
      </c>
      <c r="AA111" s="12" t="str">
        <f aca="false">IF(OR(COUNT(J111:M111)=0,COUNT(F111:I111)=0),"",IF(AND(AVERAGE(J111:M111)&gt;=Summary!$C$12,AVERAGE(F111:I111)&lt;=Summary!$C$13),"Yes","No"))</f>
        <v/>
      </c>
      <c r="AB111" s="32" t="str">
        <f aca="false">IF(COUNT(J111:M111)=0,"",(5-AVERAGE(J111:M111))/4*100)</f>
        <v/>
      </c>
      <c r="AC111" s="32" t="str">
        <f aca="false">IF(N111="","",IF(N111="certain",0,100))</f>
        <v/>
      </c>
      <c r="AD111" s="32" t="str">
        <f aca="false">IF(COUNT(O111:R111)=0,"",100-AVERAGE(O111:R111)*100)</f>
        <v/>
      </c>
      <c r="AE111" s="32" t="str">
        <f aca="false">IF(S111="","",(8-S111)/8*100)</f>
        <v/>
      </c>
    </row>
    <row r="112" customFormat="false" ht="15" hidden="false" customHeight="false" outlineLevel="0" collapsed="false">
      <c r="A112" s="33"/>
      <c r="B112" s="33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0" t="str">
        <f aca="false">IF(COUNT(C112:E112)=0,"",(7-AVERAGE(C112:E112))/6*100)</f>
        <v/>
      </c>
      <c r="U112" s="10" t="str">
        <f aca="false">IF(COUNT(F112:I112)=0,"",100-AVERAGE(F112:I112)*100)</f>
        <v/>
      </c>
      <c r="V112" s="10" t="str">
        <f aca="false">IF(COUNT(AB112:AC112)=0,"",AVERAGE(AB112:AC112))</f>
        <v/>
      </c>
      <c r="W112" s="10" t="str">
        <f aca="false">IF(COUNT(AD112:AE112)=0,"",AVERAGE(AD112:AE112))</f>
        <v/>
      </c>
      <c r="X112" s="10" t="str">
        <f aca="false">IF(A112="","",COUNT(T112:W112))</f>
        <v/>
      </c>
      <c r="Y112" s="11" t="str">
        <f aca="false">IF(COUNT(T112:W112)&lt;2,"",AVERAGE(T112:W112))</f>
        <v/>
      </c>
      <c r="Z112" s="12" t="str">
        <f aca="false">IF(Y112="","",IF(Y112&lt;=25,"Strong alignment",IF(Y112&lt;=45,"Early warning",IF(Y112&lt;=65,"Needs attention","Serious misalignment"))))</f>
        <v/>
      </c>
      <c r="AA112" s="12" t="str">
        <f aca="false">IF(OR(COUNT(J112:M112)=0,COUNT(F112:I112)=0),"",IF(AND(AVERAGE(J112:M112)&gt;=Summary!$C$12,AVERAGE(F112:I112)&lt;=Summary!$C$13),"Yes","No"))</f>
        <v/>
      </c>
      <c r="AB112" s="32" t="str">
        <f aca="false">IF(COUNT(J112:M112)=0,"",(5-AVERAGE(J112:M112))/4*100)</f>
        <v/>
      </c>
      <c r="AC112" s="32" t="str">
        <f aca="false">IF(N112="","",IF(N112="certain",0,100))</f>
        <v/>
      </c>
      <c r="AD112" s="32" t="str">
        <f aca="false">IF(COUNT(O112:R112)=0,"",100-AVERAGE(O112:R112)*100)</f>
        <v/>
      </c>
      <c r="AE112" s="32" t="str">
        <f aca="false">IF(S112="","",(8-S112)/8*100)</f>
        <v/>
      </c>
    </row>
    <row r="113" customFormat="false" ht="15" hidden="false" customHeight="false" outlineLevel="0" collapsed="false">
      <c r="A113" s="33"/>
      <c r="B113" s="33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0" t="str">
        <f aca="false">IF(COUNT(C113:E113)=0,"",(7-AVERAGE(C113:E113))/6*100)</f>
        <v/>
      </c>
      <c r="U113" s="10" t="str">
        <f aca="false">IF(COUNT(F113:I113)=0,"",100-AVERAGE(F113:I113)*100)</f>
        <v/>
      </c>
      <c r="V113" s="10" t="str">
        <f aca="false">IF(COUNT(AB113:AC113)=0,"",AVERAGE(AB113:AC113))</f>
        <v/>
      </c>
      <c r="W113" s="10" t="str">
        <f aca="false">IF(COUNT(AD113:AE113)=0,"",AVERAGE(AD113:AE113))</f>
        <v/>
      </c>
      <c r="X113" s="10" t="str">
        <f aca="false">IF(A113="","",COUNT(T113:W113))</f>
        <v/>
      </c>
      <c r="Y113" s="11" t="str">
        <f aca="false">IF(COUNT(T113:W113)&lt;2,"",AVERAGE(T113:W113))</f>
        <v/>
      </c>
      <c r="Z113" s="12" t="str">
        <f aca="false">IF(Y113="","",IF(Y113&lt;=25,"Strong alignment",IF(Y113&lt;=45,"Early warning",IF(Y113&lt;=65,"Needs attention","Serious misalignment"))))</f>
        <v/>
      </c>
      <c r="AA113" s="12" t="str">
        <f aca="false">IF(OR(COUNT(J113:M113)=0,COUNT(F113:I113)=0),"",IF(AND(AVERAGE(J113:M113)&gt;=Summary!$C$12,AVERAGE(F113:I113)&lt;=Summary!$C$13),"Yes","No"))</f>
        <v/>
      </c>
      <c r="AB113" s="32" t="str">
        <f aca="false">IF(COUNT(J113:M113)=0,"",(5-AVERAGE(J113:M113))/4*100)</f>
        <v/>
      </c>
      <c r="AC113" s="32" t="str">
        <f aca="false">IF(N113="","",IF(N113="certain",0,100))</f>
        <v/>
      </c>
      <c r="AD113" s="32" t="str">
        <f aca="false">IF(COUNT(O113:R113)=0,"",100-AVERAGE(O113:R113)*100)</f>
        <v/>
      </c>
      <c r="AE113" s="32" t="str">
        <f aca="false">IF(S113="","",(8-S113)/8*100)</f>
        <v/>
      </c>
    </row>
    <row r="114" customFormat="false" ht="15" hidden="false" customHeight="false" outlineLevel="0" collapsed="false">
      <c r="A114" s="33"/>
      <c r="B114" s="33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0" t="str">
        <f aca="false">IF(COUNT(C114:E114)=0,"",(7-AVERAGE(C114:E114))/6*100)</f>
        <v/>
      </c>
      <c r="U114" s="10" t="str">
        <f aca="false">IF(COUNT(F114:I114)=0,"",100-AVERAGE(F114:I114)*100)</f>
        <v/>
      </c>
      <c r="V114" s="10" t="str">
        <f aca="false">IF(COUNT(AB114:AC114)=0,"",AVERAGE(AB114:AC114))</f>
        <v/>
      </c>
      <c r="W114" s="10" t="str">
        <f aca="false">IF(COUNT(AD114:AE114)=0,"",AVERAGE(AD114:AE114))</f>
        <v/>
      </c>
      <c r="X114" s="10" t="str">
        <f aca="false">IF(A114="","",COUNT(T114:W114))</f>
        <v/>
      </c>
      <c r="Y114" s="11" t="str">
        <f aca="false">IF(COUNT(T114:W114)&lt;2,"",AVERAGE(T114:W114))</f>
        <v/>
      </c>
      <c r="Z114" s="12" t="str">
        <f aca="false">IF(Y114="","",IF(Y114&lt;=25,"Strong alignment",IF(Y114&lt;=45,"Early warning",IF(Y114&lt;=65,"Needs attention","Serious misalignment"))))</f>
        <v/>
      </c>
      <c r="AA114" s="12" t="str">
        <f aca="false">IF(OR(COUNT(J114:M114)=0,COUNT(F114:I114)=0),"",IF(AND(AVERAGE(J114:M114)&gt;=Summary!$C$12,AVERAGE(F114:I114)&lt;=Summary!$C$13),"Yes","No"))</f>
        <v/>
      </c>
      <c r="AB114" s="32" t="str">
        <f aca="false">IF(COUNT(J114:M114)=0,"",(5-AVERAGE(J114:M114))/4*100)</f>
        <v/>
      </c>
      <c r="AC114" s="32" t="str">
        <f aca="false">IF(N114="","",IF(N114="certain",0,100))</f>
        <v/>
      </c>
      <c r="AD114" s="32" t="str">
        <f aca="false">IF(COUNT(O114:R114)=0,"",100-AVERAGE(O114:R114)*100)</f>
        <v/>
      </c>
      <c r="AE114" s="32" t="str">
        <f aca="false">IF(S114="","",(8-S114)/8*100)</f>
        <v/>
      </c>
    </row>
    <row r="115" customFormat="false" ht="15" hidden="false" customHeight="false" outlineLevel="0" collapsed="false">
      <c r="A115" s="33"/>
      <c r="B115" s="33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0" t="str">
        <f aca="false">IF(COUNT(C115:E115)=0,"",(7-AVERAGE(C115:E115))/6*100)</f>
        <v/>
      </c>
      <c r="U115" s="10" t="str">
        <f aca="false">IF(COUNT(F115:I115)=0,"",100-AVERAGE(F115:I115)*100)</f>
        <v/>
      </c>
      <c r="V115" s="10" t="str">
        <f aca="false">IF(COUNT(AB115:AC115)=0,"",AVERAGE(AB115:AC115))</f>
        <v/>
      </c>
      <c r="W115" s="10" t="str">
        <f aca="false">IF(COUNT(AD115:AE115)=0,"",AVERAGE(AD115:AE115))</f>
        <v/>
      </c>
      <c r="X115" s="10" t="str">
        <f aca="false">IF(A115="","",COUNT(T115:W115))</f>
        <v/>
      </c>
      <c r="Y115" s="11" t="str">
        <f aca="false">IF(COUNT(T115:W115)&lt;2,"",AVERAGE(T115:W115))</f>
        <v/>
      </c>
      <c r="Z115" s="12" t="str">
        <f aca="false">IF(Y115="","",IF(Y115&lt;=25,"Strong alignment",IF(Y115&lt;=45,"Early warning",IF(Y115&lt;=65,"Needs attention","Serious misalignment"))))</f>
        <v/>
      </c>
      <c r="AA115" s="12" t="str">
        <f aca="false">IF(OR(COUNT(J115:M115)=0,COUNT(F115:I115)=0),"",IF(AND(AVERAGE(J115:M115)&gt;=Summary!$C$12,AVERAGE(F115:I115)&lt;=Summary!$C$13),"Yes","No"))</f>
        <v/>
      </c>
      <c r="AB115" s="32" t="str">
        <f aca="false">IF(COUNT(J115:M115)=0,"",(5-AVERAGE(J115:M115))/4*100)</f>
        <v/>
      </c>
      <c r="AC115" s="32" t="str">
        <f aca="false">IF(N115="","",IF(N115="certain",0,100))</f>
        <v/>
      </c>
      <c r="AD115" s="32" t="str">
        <f aca="false">IF(COUNT(O115:R115)=0,"",100-AVERAGE(O115:R115)*100)</f>
        <v/>
      </c>
      <c r="AE115" s="32" t="str">
        <f aca="false">IF(S115="","",(8-S115)/8*100)</f>
        <v/>
      </c>
    </row>
    <row r="116" customFormat="false" ht="15" hidden="false" customHeight="false" outlineLevel="0" collapsed="false">
      <c r="A116" s="33"/>
      <c r="B116" s="33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0" t="str">
        <f aca="false">IF(COUNT(C116:E116)=0,"",(7-AVERAGE(C116:E116))/6*100)</f>
        <v/>
      </c>
      <c r="U116" s="10" t="str">
        <f aca="false">IF(COUNT(F116:I116)=0,"",100-AVERAGE(F116:I116)*100)</f>
        <v/>
      </c>
      <c r="V116" s="10" t="str">
        <f aca="false">IF(COUNT(AB116:AC116)=0,"",AVERAGE(AB116:AC116))</f>
        <v/>
      </c>
      <c r="W116" s="10" t="str">
        <f aca="false">IF(COUNT(AD116:AE116)=0,"",AVERAGE(AD116:AE116))</f>
        <v/>
      </c>
      <c r="X116" s="10" t="str">
        <f aca="false">IF(A116="","",COUNT(T116:W116))</f>
        <v/>
      </c>
      <c r="Y116" s="11" t="str">
        <f aca="false">IF(COUNT(T116:W116)&lt;2,"",AVERAGE(T116:W116))</f>
        <v/>
      </c>
      <c r="Z116" s="12" t="str">
        <f aca="false">IF(Y116="","",IF(Y116&lt;=25,"Strong alignment",IF(Y116&lt;=45,"Early warning",IF(Y116&lt;=65,"Needs attention","Serious misalignment"))))</f>
        <v/>
      </c>
      <c r="AA116" s="12" t="str">
        <f aca="false">IF(OR(COUNT(J116:M116)=0,COUNT(F116:I116)=0),"",IF(AND(AVERAGE(J116:M116)&gt;=Summary!$C$12,AVERAGE(F116:I116)&lt;=Summary!$C$13),"Yes","No"))</f>
        <v/>
      </c>
      <c r="AB116" s="32" t="str">
        <f aca="false">IF(COUNT(J116:M116)=0,"",(5-AVERAGE(J116:M116))/4*100)</f>
        <v/>
      </c>
      <c r="AC116" s="32" t="str">
        <f aca="false">IF(N116="","",IF(N116="certain",0,100))</f>
        <v/>
      </c>
      <c r="AD116" s="32" t="str">
        <f aca="false">IF(COUNT(O116:R116)=0,"",100-AVERAGE(O116:R116)*100)</f>
        <v/>
      </c>
      <c r="AE116" s="32" t="str">
        <f aca="false">IF(S116="","",(8-S116)/8*100)</f>
        <v/>
      </c>
    </row>
    <row r="117" customFormat="false" ht="15" hidden="false" customHeight="false" outlineLevel="0" collapsed="false">
      <c r="A117" s="33"/>
      <c r="B117" s="33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0" t="str">
        <f aca="false">IF(COUNT(C117:E117)=0,"",(7-AVERAGE(C117:E117))/6*100)</f>
        <v/>
      </c>
      <c r="U117" s="10" t="str">
        <f aca="false">IF(COUNT(F117:I117)=0,"",100-AVERAGE(F117:I117)*100)</f>
        <v/>
      </c>
      <c r="V117" s="10" t="str">
        <f aca="false">IF(COUNT(AB117:AC117)=0,"",AVERAGE(AB117:AC117))</f>
        <v/>
      </c>
      <c r="W117" s="10" t="str">
        <f aca="false">IF(COUNT(AD117:AE117)=0,"",AVERAGE(AD117:AE117))</f>
        <v/>
      </c>
      <c r="X117" s="10" t="str">
        <f aca="false">IF(A117="","",COUNT(T117:W117))</f>
        <v/>
      </c>
      <c r="Y117" s="11" t="str">
        <f aca="false">IF(COUNT(T117:W117)&lt;2,"",AVERAGE(T117:W117))</f>
        <v/>
      </c>
      <c r="Z117" s="12" t="str">
        <f aca="false">IF(Y117="","",IF(Y117&lt;=25,"Strong alignment",IF(Y117&lt;=45,"Early warning",IF(Y117&lt;=65,"Needs attention","Serious misalignment"))))</f>
        <v/>
      </c>
      <c r="AA117" s="12" t="str">
        <f aca="false">IF(OR(COUNT(J117:M117)=0,COUNT(F117:I117)=0),"",IF(AND(AVERAGE(J117:M117)&gt;=Summary!$C$12,AVERAGE(F117:I117)&lt;=Summary!$C$13),"Yes","No"))</f>
        <v/>
      </c>
      <c r="AB117" s="32" t="str">
        <f aca="false">IF(COUNT(J117:M117)=0,"",(5-AVERAGE(J117:M117))/4*100)</f>
        <v/>
      </c>
      <c r="AC117" s="32" t="str">
        <f aca="false">IF(N117="","",IF(N117="certain",0,100))</f>
        <v/>
      </c>
      <c r="AD117" s="32" t="str">
        <f aca="false">IF(COUNT(O117:R117)=0,"",100-AVERAGE(O117:R117)*100)</f>
        <v/>
      </c>
      <c r="AE117" s="32" t="str">
        <f aca="false">IF(S117="","",(8-S117)/8*100)</f>
        <v/>
      </c>
    </row>
    <row r="118" customFormat="false" ht="15" hidden="false" customHeight="false" outlineLevel="0" collapsed="false">
      <c r="A118" s="33"/>
      <c r="B118" s="33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0" t="str">
        <f aca="false">IF(COUNT(C118:E118)=0,"",(7-AVERAGE(C118:E118))/6*100)</f>
        <v/>
      </c>
      <c r="U118" s="10" t="str">
        <f aca="false">IF(COUNT(F118:I118)=0,"",100-AVERAGE(F118:I118)*100)</f>
        <v/>
      </c>
      <c r="V118" s="10" t="str">
        <f aca="false">IF(COUNT(AB118:AC118)=0,"",AVERAGE(AB118:AC118))</f>
        <v/>
      </c>
      <c r="W118" s="10" t="str">
        <f aca="false">IF(COUNT(AD118:AE118)=0,"",AVERAGE(AD118:AE118))</f>
        <v/>
      </c>
      <c r="X118" s="10" t="str">
        <f aca="false">IF(A118="","",COUNT(T118:W118))</f>
        <v/>
      </c>
      <c r="Y118" s="11" t="str">
        <f aca="false">IF(COUNT(T118:W118)&lt;2,"",AVERAGE(T118:W118))</f>
        <v/>
      </c>
      <c r="Z118" s="12" t="str">
        <f aca="false">IF(Y118="","",IF(Y118&lt;=25,"Strong alignment",IF(Y118&lt;=45,"Early warning",IF(Y118&lt;=65,"Needs attention","Serious misalignment"))))</f>
        <v/>
      </c>
      <c r="AA118" s="12" t="str">
        <f aca="false">IF(OR(COUNT(J118:M118)=0,COUNT(F118:I118)=0),"",IF(AND(AVERAGE(J118:M118)&gt;=Summary!$C$12,AVERAGE(F118:I118)&lt;=Summary!$C$13),"Yes","No"))</f>
        <v/>
      </c>
      <c r="AB118" s="32" t="str">
        <f aca="false">IF(COUNT(J118:M118)=0,"",(5-AVERAGE(J118:M118))/4*100)</f>
        <v/>
      </c>
      <c r="AC118" s="32" t="str">
        <f aca="false">IF(N118="","",IF(N118="certain",0,100))</f>
        <v/>
      </c>
      <c r="AD118" s="32" t="str">
        <f aca="false">IF(COUNT(O118:R118)=0,"",100-AVERAGE(O118:R118)*100)</f>
        <v/>
      </c>
      <c r="AE118" s="32" t="str">
        <f aca="false">IF(S118="","",(8-S118)/8*100)</f>
        <v/>
      </c>
    </row>
    <row r="119" customFormat="false" ht="15" hidden="false" customHeight="false" outlineLevel="0" collapsed="false">
      <c r="A119" s="33"/>
      <c r="B119" s="33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0" t="str">
        <f aca="false">IF(COUNT(C119:E119)=0,"",(7-AVERAGE(C119:E119))/6*100)</f>
        <v/>
      </c>
      <c r="U119" s="10" t="str">
        <f aca="false">IF(COUNT(F119:I119)=0,"",100-AVERAGE(F119:I119)*100)</f>
        <v/>
      </c>
      <c r="V119" s="10" t="str">
        <f aca="false">IF(COUNT(AB119:AC119)=0,"",AVERAGE(AB119:AC119))</f>
        <v/>
      </c>
      <c r="W119" s="10" t="str">
        <f aca="false">IF(COUNT(AD119:AE119)=0,"",AVERAGE(AD119:AE119))</f>
        <v/>
      </c>
      <c r="X119" s="10" t="str">
        <f aca="false">IF(A119="","",COUNT(T119:W119))</f>
        <v/>
      </c>
      <c r="Y119" s="11" t="str">
        <f aca="false">IF(COUNT(T119:W119)&lt;2,"",AVERAGE(T119:W119))</f>
        <v/>
      </c>
      <c r="Z119" s="12" t="str">
        <f aca="false">IF(Y119="","",IF(Y119&lt;=25,"Strong alignment",IF(Y119&lt;=45,"Early warning",IF(Y119&lt;=65,"Needs attention","Serious misalignment"))))</f>
        <v/>
      </c>
      <c r="AA119" s="12" t="str">
        <f aca="false">IF(OR(COUNT(J119:M119)=0,COUNT(F119:I119)=0),"",IF(AND(AVERAGE(J119:M119)&gt;=Summary!$C$12,AVERAGE(F119:I119)&lt;=Summary!$C$13),"Yes","No"))</f>
        <v/>
      </c>
      <c r="AB119" s="32" t="str">
        <f aca="false">IF(COUNT(J119:M119)=0,"",(5-AVERAGE(J119:M119))/4*100)</f>
        <v/>
      </c>
      <c r="AC119" s="32" t="str">
        <f aca="false">IF(N119="","",IF(N119="certain",0,100))</f>
        <v/>
      </c>
      <c r="AD119" s="32" t="str">
        <f aca="false">IF(COUNT(O119:R119)=0,"",100-AVERAGE(O119:R119)*100)</f>
        <v/>
      </c>
      <c r="AE119" s="32" t="str">
        <f aca="false">IF(S119="","",(8-S119)/8*100)</f>
        <v/>
      </c>
    </row>
    <row r="120" customFormat="false" ht="15" hidden="false" customHeight="false" outlineLevel="0" collapsed="false">
      <c r="A120" s="33"/>
      <c r="B120" s="33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0" t="str">
        <f aca="false">IF(COUNT(C120:E120)=0,"",(7-AVERAGE(C120:E120))/6*100)</f>
        <v/>
      </c>
      <c r="U120" s="10" t="str">
        <f aca="false">IF(COUNT(F120:I120)=0,"",100-AVERAGE(F120:I120)*100)</f>
        <v/>
      </c>
      <c r="V120" s="10" t="str">
        <f aca="false">IF(COUNT(AB120:AC120)=0,"",AVERAGE(AB120:AC120))</f>
        <v/>
      </c>
      <c r="W120" s="10" t="str">
        <f aca="false">IF(COUNT(AD120:AE120)=0,"",AVERAGE(AD120:AE120))</f>
        <v/>
      </c>
      <c r="X120" s="10" t="str">
        <f aca="false">IF(A120="","",COUNT(T120:W120))</f>
        <v/>
      </c>
      <c r="Y120" s="11" t="str">
        <f aca="false">IF(COUNT(T120:W120)&lt;2,"",AVERAGE(T120:W120))</f>
        <v/>
      </c>
      <c r="Z120" s="12" t="str">
        <f aca="false">IF(Y120="","",IF(Y120&lt;=25,"Strong alignment",IF(Y120&lt;=45,"Early warning",IF(Y120&lt;=65,"Needs attention","Serious misalignment"))))</f>
        <v/>
      </c>
      <c r="AA120" s="12" t="str">
        <f aca="false">IF(OR(COUNT(J120:M120)=0,COUNT(F120:I120)=0),"",IF(AND(AVERAGE(J120:M120)&gt;=Summary!$C$12,AVERAGE(F120:I120)&lt;=Summary!$C$13),"Yes","No"))</f>
        <v/>
      </c>
      <c r="AB120" s="32" t="str">
        <f aca="false">IF(COUNT(J120:M120)=0,"",(5-AVERAGE(J120:M120))/4*100)</f>
        <v/>
      </c>
      <c r="AC120" s="32" t="str">
        <f aca="false">IF(N120="","",IF(N120="certain",0,100))</f>
        <v/>
      </c>
      <c r="AD120" s="32" t="str">
        <f aca="false">IF(COUNT(O120:R120)=0,"",100-AVERAGE(O120:R120)*100)</f>
        <v/>
      </c>
      <c r="AE120" s="32" t="str">
        <f aca="false">IF(S120="","",(8-S120)/8*100)</f>
        <v/>
      </c>
    </row>
    <row r="121" customFormat="false" ht="15" hidden="false" customHeight="false" outlineLevel="0" collapsed="false">
      <c r="A121" s="33"/>
      <c r="B121" s="33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0" t="str">
        <f aca="false">IF(COUNT(C121:E121)=0,"",(7-AVERAGE(C121:E121))/6*100)</f>
        <v/>
      </c>
      <c r="U121" s="10" t="str">
        <f aca="false">IF(COUNT(F121:I121)=0,"",100-AVERAGE(F121:I121)*100)</f>
        <v/>
      </c>
      <c r="V121" s="10" t="str">
        <f aca="false">IF(COUNT(AB121:AC121)=0,"",AVERAGE(AB121:AC121))</f>
        <v/>
      </c>
      <c r="W121" s="10" t="str">
        <f aca="false">IF(COUNT(AD121:AE121)=0,"",AVERAGE(AD121:AE121))</f>
        <v/>
      </c>
      <c r="X121" s="10" t="str">
        <f aca="false">IF(A121="","",COUNT(T121:W121))</f>
        <v/>
      </c>
      <c r="Y121" s="11" t="str">
        <f aca="false">IF(COUNT(T121:W121)&lt;2,"",AVERAGE(T121:W121))</f>
        <v/>
      </c>
      <c r="Z121" s="12" t="str">
        <f aca="false">IF(Y121="","",IF(Y121&lt;=25,"Strong alignment",IF(Y121&lt;=45,"Early warning",IF(Y121&lt;=65,"Needs attention","Serious misalignment"))))</f>
        <v/>
      </c>
      <c r="AA121" s="12" t="str">
        <f aca="false">IF(OR(COUNT(J121:M121)=0,COUNT(F121:I121)=0),"",IF(AND(AVERAGE(J121:M121)&gt;=Summary!$C$12,AVERAGE(F121:I121)&lt;=Summary!$C$13),"Yes","No"))</f>
        <v/>
      </c>
      <c r="AB121" s="32" t="str">
        <f aca="false">IF(COUNT(J121:M121)=0,"",(5-AVERAGE(J121:M121))/4*100)</f>
        <v/>
      </c>
      <c r="AC121" s="32" t="str">
        <f aca="false">IF(N121="","",IF(N121="certain",0,100))</f>
        <v/>
      </c>
      <c r="AD121" s="32" t="str">
        <f aca="false">IF(COUNT(O121:R121)=0,"",100-AVERAGE(O121:R121)*100)</f>
        <v/>
      </c>
      <c r="AE121" s="32" t="str">
        <f aca="false">IF(S121="","",(8-S121)/8*100)</f>
        <v/>
      </c>
    </row>
    <row r="122" customFormat="false" ht="15" hidden="false" customHeight="false" outlineLevel="0" collapsed="false">
      <c r="A122" s="33"/>
      <c r="B122" s="33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0" t="str">
        <f aca="false">IF(COUNT(C122:E122)=0,"",(7-AVERAGE(C122:E122))/6*100)</f>
        <v/>
      </c>
      <c r="U122" s="10" t="str">
        <f aca="false">IF(COUNT(F122:I122)=0,"",100-AVERAGE(F122:I122)*100)</f>
        <v/>
      </c>
      <c r="V122" s="10" t="str">
        <f aca="false">IF(COUNT(AB122:AC122)=0,"",AVERAGE(AB122:AC122))</f>
        <v/>
      </c>
      <c r="W122" s="10" t="str">
        <f aca="false">IF(COUNT(AD122:AE122)=0,"",AVERAGE(AD122:AE122))</f>
        <v/>
      </c>
      <c r="X122" s="10" t="str">
        <f aca="false">IF(A122="","",COUNT(T122:W122))</f>
        <v/>
      </c>
      <c r="Y122" s="11" t="str">
        <f aca="false">IF(COUNT(T122:W122)&lt;2,"",AVERAGE(T122:W122))</f>
        <v/>
      </c>
      <c r="Z122" s="12" t="str">
        <f aca="false">IF(Y122="","",IF(Y122&lt;=25,"Strong alignment",IF(Y122&lt;=45,"Early warning",IF(Y122&lt;=65,"Needs attention","Serious misalignment"))))</f>
        <v/>
      </c>
      <c r="AA122" s="12" t="str">
        <f aca="false">IF(OR(COUNT(J122:M122)=0,COUNT(F122:I122)=0),"",IF(AND(AVERAGE(J122:M122)&gt;=Summary!$C$12,AVERAGE(F122:I122)&lt;=Summary!$C$13),"Yes","No"))</f>
        <v/>
      </c>
      <c r="AB122" s="32" t="str">
        <f aca="false">IF(COUNT(J122:M122)=0,"",(5-AVERAGE(J122:M122))/4*100)</f>
        <v/>
      </c>
      <c r="AC122" s="32" t="str">
        <f aca="false">IF(N122="","",IF(N122="certain",0,100))</f>
        <v/>
      </c>
      <c r="AD122" s="32" t="str">
        <f aca="false">IF(COUNT(O122:R122)=0,"",100-AVERAGE(O122:R122)*100)</f>
        <v/>
      </c>
      <c r="AE122" s="32" t="str">
        <f aca="false">IF(S122="","",(8-S122)/8*100)</f>
        <v/>
      </c>
    </row>
    <row r="123" customFormat="false" ht="15" hidden="false" customHeight="false" outlineLevel="0" collapsed="false">
      <c r="A123" s="33"/>
      <c r="B123" s="33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0" t="str">
        <f aca="false">IF(COUNT(C123:E123)=0,"",(7-AVERAGE(C123:E123))/6*100)</f>
        <v/>
      </c>
      <c r="U123" s="10" t="str">
        <f aca="false">IF(COUNT(F123:I123)=0,"",100-AVERAGE(F123:I123)*100)</f>
        <v/>
      </c>
      <c r="V123" s="10" t="str">
        <f aca="false">IF(COUNT(AB123:AC123)=0,"",AVERAGE(AB123:AC123))</f>
        <v/>
      </c>
      <c r="W123" s="10" t="str">
        <f aca="false">IF(COUNT(AD123:AE123)=0,"",AVERAGE(AD123:AE123))</f>
        <v/>
      </c>
      <c r="X123" s="10" t="str">
        <f aca="false">IF(A123="","",COUNT(T123:W123))</f>
        <v/>
      </c>
      <c r="Y123" s="11" t="str">
        <f aca="false">IF(COUNT(T123:W123)&lt;2,"",AVERAGE(T123:W123))</f>
        <v/>
      </c>
      <c r="Z123" s="12" t="str">
        <f aca="false">IF(Y123="","",IF(Y123&lt;=25,"Strong alignment",IF(Y123&lt;=45,"Early warning",IF(Y123&lt;=65,"Needs attention","Serious misalignment"))))</f>
        <v/>
      </c>
      <c r="AA123" s="12" t="str">
        <f aca="false">IF(OR(COUNT(J123:M123)=0,COUNT(F123:I123)=0),"",IF(AND(AVERAGE(J123:M123)&gt;=Summary!$C$12,AVERAGE(F123:I123)&lt;=Summary!$C$13),"Yes","No"))</f>
        <v/>
      </c>
      <c r="AB123" s="32" t="str">
        <f aca="false">IF(COUNT(J123:M123)=0,"",(5-AVERAGE(J123:M123))/4*100)</f>
        <v/>
      </c>
      <c r="AC123" s="32" t="str">
        <f aca="false">IF(N123="","",IF(N123="certain",0,100))</f>
        <v/>
      </c>
      <c r="AD123" s="32" t="str">
        <f aca="false">IF(COUNT(O123:R123)=0,"",100-AVERAGE(O123:R123)*100)</f>
        <v/>
      </c>
      <c r="AE123" s="32" t="str">
        <f aca="false">IF(S123="","",(8-S123)/8*100)</f>
        <v/>
      </c>
    </row>
    <row r="124" customFormat="false" ht="15" hidden="false" customHeight="false" outlineLevel="0" collapsed="false">
      <c r="A124" s="33"/>
      <c r="B124" s="33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0" t="str">
        <f aca="false">IF(COUNT(C124:E124)=0,"",(7-AVERAGE(C124:E124))/6*100)</f>
        <v/>
      </c>
      <c r="U124" s="10" t="str">
        <f aca="false">IF(COUNT(F124:I124)=0,"",100-AVERAGE(F124:I124)*100)</f>
        <v/>
      </c>
      <c r="V124" s="10" t="str">
        <f aca="false">IF(COUNT(AB124:AC124)=0,"",AVERAGE(AB124:AC124))</f>
        <v/>
      </c>
      <c r="W124" s="10" t="str">
        <f aca="false">IF(COUNT(AD124:AE124)=0,"",AVERAGE(AD124:AE124))</f>
        <v/>
      </c>
      <c r="X124" s="10" t="str">
        <f aca="false">IF(A124="","",COUNT(T124:W124))</f>
        <v/>
      </c>
      <c r="Y124" s="11" t="str">
        <f aca="false">IF(COUNT(T124:W124)&lt;2,"",AVERAGE(T124:W124))</f>
        <v/>
      </c>
      <c r="Z124" s="12" t="str">
        <f aca="false">IF(Y124="","",IF(Y124&lt;=25,"Strong alignment",IF(Y124&lt;=45,"Early warning",IF(Y124&lt;=65,"Needs attention","Serious misalignment"))))</f>
        <v/>
      </c>
      <c r="AA124" s="12" t="str">
        <f aca="false">IF(OR(COUNT(J124:M124)=0,COUNT(F124:I124)=0),"",IF(AND(AVERAGE(J124:M124)&gt;=Summary!$C$12,AVERAGE(F124:I124)&lt;=Summary!$C$13),"Yes","No"))</f>
        <v/>
      </c>
      <c r="AB124" s="32" t="str">
        <f aca="false">IF(COUNT(J124:M124)=0,"",(5-AVERAGE(J124:M124))/4*100)</f>
        <v/>
      </c>
      <c r="AC124" s="32" t="str">
        <f aca="false">IF(N124="","",IF(N124="certain",0,100))</f>
        <v/>
      </c>
      <c r="AD124" s="32" t="str">
        <f aca="false">IF(COUNT(O124:R124)=0,"",100-AVERAGE(O124:R124)*100)</f>
        <v/>
      </c>
      <c r="AE124" s="32" t="str">
        <f aca="false">IF(S124="","",(8-S124)/8*100)</f>
        <v/>
      </c>
    </row>
    <row r="125" customFormat="false" ht="15" hidden="false" customHeight="false" outlineLevel="0" collapsed="false">
      <c r="A125" s="33"/>
      <c r="B125" s="33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0" t="str">
        <f aca="false">IF(COUNT(C125:E125)=0,"",(7-AVERAGE(C125:E125))/6*100)</f>
        <v/>
      </c>
      <c r="U125" s="10" t="str">
        <f aca="false">IF(COUNT(F125:I125)=0,"",100-AVERAGE(F125:I125)*100)</f>
        <v/>
      </c>
      <c r="V125" s="10" t="str">
        <f aca="false">IF(COUNT(AB125:AC125)=0,"",AVERAGE(AB125:AC125))</f>
        <v/>
      </c>
      <c r="W125" s="10" t="str">
        <f aca="false">IF(COUNT(AD125:AE125)=0,"",AVERAGE(AD125:AE125))</f>
        <v/>
      </c>
      <c r="X125" s="10" t="str">
        <f aca="false">IF(A125="","",COUNT(T125:W125))</f>
        <v/>
      </c>
      <c r="Y125" s="11" t="str">
        <f aca="false">IF(COUNT(T125:W125)&lt;2,"",AVERAGE(T125:W125))</f>
        <v/>
      </c>
      <c r="Z125" s="12" t="str">
        <f aca="false">IF(Y125="","",IF(Y125&lt;=25,"Strong alignment",IF(Y125&lt;=45,"Early warning",IF(Y125&lt;=65,"Needs attention","Serious misalignment"))))</f>
        <v/>
      </c>
      <c r="AA125" s="12" t="str">
        <f aca="false">IF(OR(COUNT(J125:M125)=0,COUNT(F125:I125)=0),"",IF(AND(AVERAGE(J125:M125)&gt;=Summary!$C$12,AVERAGE(F125:I125)&lt;=Summary!$C$13),"Yes","No"))</f>
        <v/>
      </c>
      <c r="AB125" s="32" t="str">
        <f aca="false">IF(COUNT(J125:M125)=0,"",(5-AVERAGE(J125:M125))/4*100)</f>
        <v/>
      </c>
      <c r="AC125" s="32" t="str">
        <f aca="false">IF(N125="","",IF(N125="certain",0,100))</f>
        <v/>
      </c>
      <c r="AD125" s="32" t="str">
        <f aca="false">IF(COUNT(O125:R125)=0,"",100-AVERAGE(O125:R125)*100)</f>
        <v/>
      </c>
      <c r="AE125" s="32" t="str">
        <f aca="false">IF(S125="","",(8-S125)/8*100)</f>
        <v/>
      </c>
    </row>
    <row r="126" customFormat="false" ht="15" hidden="false" customHeight="false" outlineLevel="0" collapsed="false">
      <c r="A126" s="33"/>
      <c r="B126" s="33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0" t="str">
        <f aca="false">IF(COUNT(C126:E126)=0,"",(7-AVERAGE(C126:E126))/6*100)</f>
        <v/>
      </c>
      <c r="U126" s="10" t="str">
        <f aca="false">IF(COUNT(F126:I126)=0,"",100-AVERAGE(F126:I126)*100)</f>
        <v/>
      </c>
      <c r="V126" s="10" t="str">
        <f aca="false">IF(COUNT(AB126:AC126)=0,"",AVERAGE(AB126:AC126))</f>
        <v/>
      </c>
      <c r="W126" s="10" t="str">
        <f aca="false">IF(COUNT(AD126:AE126)=0,"",AVERAGE(AD126:AE126))</f>
        <v/>
      </c>
      <c r="X126" s="10" t="str">
        <f aca="false">IF(A126="","",COUNT(T126:W126))</f>
        <v/>
      </c>
      <c r="Y126" s="11" t="str">
        <f aca="false">IF(COUNT(T126:W126)&lt;2,"",AVERAGE(T126:W126))</f>
        <v/>
      </c>
      <c r="Z126" s="12" t="str">
        <f aca="false">IF(Y126="","",IF(Y126&lt;=25,"Strong alignment",IF(Y126&lt;=45,"Early warning",IF(Y126&lt;=65,"Needs attention","Serious misalignment"))))</f>
        <v/>
      </c>
      <c r="AA126" s="12" t="str">
        <f aca="false">IF(OR(COUNT(J126:M126)=0,COUNT(F126:I126)=0),"",IF(AND(AVERAGE(J126:M126)&gt;=Summary!$C$12,AVERAGE(F126:I126)&lt;=Summary!$C$13),"Yes","No"))</f>
        <v/>
      </c>
      <c r="AB126" s="32" t="str">
        <f aca="false">IF(COUNT(J126:M126)=0,"",(5-AVERAGE(J126:M126))/4*100)</f>
        <v/>
      </c>
      <c r="AC126" s="32" t="str">
        <f aca="false">IF(N126="","",IF(N126="certain",0,100))</f>
        <v/>
      </c>
      <c r="AD126" s="32" t="str">
        <f aca="false">IF(COUNT(O126:R126)=0,"",100-AVERAGE(O126:R126)*100)</f>
        <v/>
      </c>
      <c r="AE126" s="32" t="str">
        <f aca="false">IF(S126="","",(8-S126)/8*100)</f>
        <v/>
      </c>
    </row>
    <row r="127" customFormat="false" ht="15" hidden="false" customHeight="false" outlineLevel="0" collapsed="false">
      <c r="A127" s="33"/>
      <c r="B127" s="33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0" t="str">
        <f aca="false">IF(COUNT(C127:E127)=0,"",(7-AVERAGE(C127:E127))/6*100)</f>
        <v/>
      </c>
      <c r="U127" s="10" t="str">
        <f aca="false">IF(COUNT(F127:I127)=0,"",100-AVERAGE(F127:I127)*100)</f>
        <v/>
      </c>
      <c r="V127" s="10" t="str">
        <f aca="false">IF(COUNT(AB127:AC127)=0,"",AVERAGE(AB127:AC127))</f>
        <v/>
      </c>
      <c r="W127" s="10" t="str">
        <f aca="false">IF(COUNT(AD127:AE127)=0,"",AVERAGE(AD127:AE127))</f>
        <v/>
      </c>
      <c r="X127" s="10" t="str">
        <f aca="false">IF(A127="","",COUNT(T127:W127))</f>
        <v/>
      </c>
      <c r="Y127" s="11" t="str">
        <f aca="false">IF(COUNT(T127:W127)&lt;2,"",AVERAGE(T127:W127))</f>
        <v/>
      </c>
      <c r="Z127" s="12" t="str">
        <f aca="false">IF(Y127="","",IF(Y127&lt;=25,"Strong alignment",IF(Y127&lt;=45,"Early warning",IF(Y127&lt;=65,"Needs attention","Serious misalignment"))))</f>
        <v/>
      </c>
      <c r="AA127" s="12" t="str">
        <f aca="false">IF(OR(COUNT(J127:M127)=0,COUNT(F127:I127)=0),"",IF(AND(AVERAGE(J127:M127)&gt;=Summary!$C$12,AVERAGE(F127:I127)&lt;=Summary!$C$13),"Yes","No"))</f>
        <v/>
      </c>
      <c r="AB127" s="32" t="str">
        <f aca="false">IF(COUNT(J127:M127)=0,"",(5-AVERAGE(J127:M127))/4*100)</f>
        <v/>
      </c>
      <c r="AC127" s="32" t="str">
        <f aca="false">IF(N127="","",IF(N127="certain",0,100))</f>
        <v/>
      </c>
      <c r="AD127" s="32" t="str">
        <f aca="false">IF(COUNT(O127:R127)=0,"",100-AVERAGE(O127:R127)*100)</f>
        <v/>
      </c>
      <c r="AE127" s="32" t="str">
        <f aca="false">IF(S127="","",(8-S127)/8*100)</f>
        <v/>
      </c>
    </row>
    <row r="128" customFormat="false" ht="15" hidden="false" customHeight="false" outlineLevel="0" collapsed="false">
      <c r="A128" s="33"/>
      <c r="B128" s="33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0" t="str">
        <f aca="false">IF(COUNT(C128:E128)=0,"",(7-AVERAGE(C128:E128))/6*100)</f>
        <v/>
      </c>
      <c r="U128" s="10" t="str">
        <f aca="false">IF(COUNT(F128:I128)=0,"",100-AVERAGE(F128:I128)*100)</f>
        <v/>
      </c>
      <c r="V128" s="10" t="str">
        <f aca="false">IF(COUNT(AB128:AC128)=0,"",AVERAGE(AB128:AC128))</f>
        <v/>
      </c>
      <c r="W128" s="10" t="str">
        <f aca="false">IF(COUNT(AD128:AE128)=0,"",AVERAGE(AD128:AE128))</f>
        <v/>
      </c>
      <c r="X128" s="10" t="str">
        <f aca="false">IF(A128="","",COUNT(T128:W128))</f>
        <v/>
      </c>
      <c r="Y128" s="11" t="str">
        <f aca="false">IF(COUNT(T128:W128)&lt;2,"",AVERAGE(T128:W128))</f>
        <v/>
      </c>
      <c r="Z128" s="12" t="str">
        <f aca="false">IF(Y128="","",IF(Y128&lt;=25,"Strong alignment",IF(Y128&lt;=45,"Early warning",IF(Y128&lt;=65,"Needs attention","Serious misalignment"))))</f>
        <v/>
      </c>
      <c r="AA128" s="12" t="str">
        <f aca="false">IF(OR(COUNT(J128:M128)=0,COUNT(F128:I128)=0),"",IF(AND(AVERAGE(J128:M128)&gt;=Summary!$C$12,AVERAGE(F128:I128)&lt;=Summary!$C$13),"Yes","No"))</f>
        <v/>
      </c>
      <c r="AB128" s="32" t="str">
        <f aca="false">IF(COUNT(J128:M128)=0,"",(5-AVERAGE(J128:M128))/4*100)</f>
        <v/>
      </c>
      <c r="AC128" s="32" t="str">
        <f aca="false">IF(N128="","",IF(N128="certain",0,100))</f>
        <v/>
      </c>
      <c r="AD128" s="32" t="str">
        <f aca="false">IF(COUNT(O128:R128)=0,"",100-AVERAGE(O128:R128)*100)</f>
        <v/>
      </c>
      <c r="AE128" s="32" t="str">
        <f aca="false">IF(S128="","",(8-S128)/8*100)</f>
        <v/>
      </c>
    </row>
    <row r="129" customFormat="false" ht="15" hidden="false" customHeight="false" outlineLevel="0" collapsed="false">
      <c r="A129" s="33"/>
      <c r="B129" s="33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0" t="str">
        <f aca="false">IF(COUNT(C129:E129)=0,"",(7-AVERAGE(C129:E129))/6*100)</f>
        <v/>
      </c>
      <c r="U129" s="10" t="str">
        <f aca="false">IF(COUNT(F129:I129)=0,"",100-AVERAGE(F129:I129)*100)</f>
        <v/>
      </c>
      <c r="V129" s="10" t="str">
        <f aca="false">IF(COUNT(AB129:AC129)=0,"",AVERAGE(AB129:AC129))</f>
        <v/>
      </c>
      <c r="W129" s="10" t="str">
        <f aca="false">IF(COUNT(AD129:AE129)=0,"",AVERAGE(AD129:AE129))</f>
        <v/>
      </c>
      <c r="X129" s="10" t="str">
        <f aca="false">IF(A129="","",COUNT(T129:W129))</f>
        <v/>
      </c>
      <c r="Y129" s="11" t="str">
        <f aca="false">IF(COUNT(T129:W129)&lt;2,"",AVERAGE(T129:W129))</f>
        <v/>
      </c>
      <c r="Z129" s="12" t="str">
        <f aca="false">IF(Y129="","",IF(Y129&lt;=25,"Strong alignment",IF(Y129&lt;=45,"Early warning",IF(Y129&lt;=65,"Needs attention","Serious misalignment"))))</f>
        <v/>
      </c>
      <c r="AA129" s="12" t="str">
        <f aca="false">IF(OR(COUNT(J129:M129)=0,COUNT(F129:I129)=0),"",IF(AND(AVERAGE(J129:M129)&gt;=Summary!$C$12,AVERAGE(F129:I129)&lt;=Summary!$C$13),"Yes","No"))</f>
        <v/>
      </c>
      <c r="AB129" s="32" t="str">
        <f aca="false">IF(COUNT(J129:M129)=0,"",(5-AVERAGE(J129:M129))/4*100)</f>
        <v/>
      </c>
      <c r="AC129" s="32" t="str">
        <f aca="false">IF(N129="","",IF(N129="certain",0,100))</f>
        <v/>
      </c>
      <c r="AD129" s="32" t="str">
        <f aca="false">IF(COUNT(O129:R129)=0,"",100-AVERAGE(O129:R129)*100)</f>
        <v/>
      </c>
      <c r="AE129" s="32" t="str">
        <f aca="false">IF(S129="","",(8-S129)/8*100)</f>
        <v/>
      </c>
    </row>
    <row r="130" customFormat="false" ht="15" hidden="false" customHeight="false" outlineLevel="0" collapsed="false">
      <c r="A130" s="33"/>
      <c r="B130" s="33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0" t="str">
        <f aca="false">IF(COUNT(C130:E130)=0,"",(7-AVERAGE(C130:E130))/6*100)</f>
        <v/>
      </c>
      <c r="U130" s="10" t="str">
        <f aca="false">IF(COUNT(F130:I130)=0,"",100-AVERAGE(F130:I130)*100)</f>
        <v/>
      </c>
      <c r="V130" s="10" t="str">
        <f aca="false">IF(COUNT(AB130:AC130)=0,"",AVERAGE(AB130:AC130))</f>
        <v/>
      </c>
      <c r="W130" s="10" t="str">
        <f aca="false">IF(COUNT(AD130:AE130)=0,"",AVERAGE(AD130:AE130))</f>
        <v/>
      </c>
      <c r="X130" s="10" t="str">
        <f aca="false">IF(A130="","",COUNT(T130:W130))</f>
        <v/>
      </c>
      <c r="Y130" s="11" t="str">
        <f aca="false">IF(COUNT(T130:W130)&lt;2,"",AVERAGE(T130:W130))</f>
        <v/>
      </c>
      <c r="Z130" s="12" t="str">
        <f aca="false">IF(Y130="","",IF(Y130&lt;=25,"Strong alignment",IF(Y130&lt;=45,"Early warning",IF(Y130&lt;=65,"Needs attention","Serious misalignment"))))</f>
        <v/>
      </c>
      <c r="AA130" s="12" t="str">
        <f aca="false">IF(OR(COUNT(J130:M130)=0,COUNT(F130:I130)=0),"",IF(AND(AVERAGE(J130:M130)&gt;=Summary!$C$12,AVERAGE(F130:I130)&lt;=Summary!$C$13),"Yes","No"))</f>
        <v/>
      </c>
      <c r="AB130" s="32" t="str">
        <f aca="false">IF(COUNT(J130:M130)=0,"",(5-AVERAGE(J130:M130))/4*100)</f>
        <v/>
      </c>
      <c r="AC130" s="32" t="str">
        <f aca="false">IF(N130="","",IF(N130="certain",0,100))</f>
        <v/>
      </c>
      <c r="AD130" s="32" t="str">
        <f aca="false">IF(COUNT(O130:R130)=0,"",100-AVERAGE(O130:R130)*100)</f>
        <v/>
      </c>
      <c r="AE130" s="32" t="str">
        <f aca="false">IF(S130="","",(8-S130)/8*100)</f>
        <v/>
      </c>
    </row>
    <row r="131" customFormat="false" ht="15" hidden="false" customHeight="false" outlineLevel="0" collapsed="false">
      <c r="A131" s="33"/>
      <c r="B131" s="33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0" t="str">
        <f aca="false">IF(COUNT(C131:E131)=0,"",(7-AVERAGE(C131:E131))/6*100)</f>
        <v/>
      </c>
      <c r="U131" s="10" t="str">
        <f aca="false">IF(COUNT(F131:I131)=0,"",100-AVERAGE(F131:I131)*100)</f>
        <v/>
      </c>
      <c r="V131" s="10" t="str">
        <f aca="false">IF(COUNT(AB131:AC131)=0,"",AVERAGE(AB131:AC131))</f>
        <v/>
      </c>
      <c r="W131" s="10" t="str">
        <f aca="false">IF(COUNT(AD131:AE131)=0,"",AVERAGE(AD131:AE131))</f>
        <v/>
      </c>
      <c r="X131" s="10" t="str">
        <f aca="false">IF(A131="","",COUNT(T131:W131))</f>
        <v/>
      </c>
      <c r="Y131" s="11" t="str">
        <f aca="false">IF(COUNT(T131:W131)&lt;2,"",AVERAGE(T131:W131))</f>
        <v/>
      </c>
      <c r="Z131" s="12" t="str">
        <f aca="false">IF(Y131="","",IF(Y131&lt;=25,"Strong alignment",IF(Y131&lt;=45,"Early warning",IF(Y131&lt;=65,"Needs attention","Serious misalignment"))))</f>
        <v/>
      </c>
      <c r="AA131" s="12" t="str">
        <f aca="false">IF(OR(COUNT(J131:M131)=0,COUNT(F131:I131)=0),"",IF(AND(AVERAGE(J131:M131)&gt;=Summary!$C$12,AVERAGE(F131:I131)&lt;=Summary!$C$13),"Yes","No"))</f>
        <v/>
      </c>
      <c r="AB131" s="32" t="str">
        <f aca="false">IF(COUNT(J131:M131)=0,"",(5-AVERAGE(J131:M131))/4*100)</f>
        <v/>
      </c>
      <c r="AC131" s="32" t="str">
        <f aca="false">IF(N131="","",IF(N131="certain",0,100))</f>
        <v/>
      </c>
      <c r="AD131" s="32" t="str">
        <f aca="false">IF(COUNT(O131:R131)=0,"",100-AVERAGE(O131:R131)*100)</f>
        <v/>
      </c>
      <c r="AE131" s="32" t="str">
        <f aca="false">IF(S131="","",(8-S131)/8*100)</f>
        <v/>
      </c>
    </row>
    <row r="132" customFormat="false" ht="15" hidden="false" customHeight="false" outlineLevel="0" collapsed="false">
      <c r="A132" s="33"/>
      <c r="B132" s="33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0" t="str">
        <f aca="false">IF(COUNT(C132:E132)=0,"",(7-AVERAGE(C132:E132))/6*100)</f>
        <v/>
      </c>
      <c r="U132" s="10" t="str">
        <f aca="false">IF(COUNT(F132:I132)=0,"",100-AVERAGE(F132:I132)*100)</f>
        <v/>
      </c>
      <c r="V132" s="10" t="str">
        <f aca="false">IF(COUNT(AB132:AC132)=0,"",AVERAGE(AB132:AC132))</f>
        <v/>
      </c>
      <c r="W132" s="10" t="str">
        <f aca="false">IF(COUNT(AD132:AE132)=0,"",AVERAGE(AD132:AE132))</f>
        <v/>
      </c>
      <c r="X132" s="10" t="str">
        <f aca="false">IF(A132="","",COUNT(T132:W132))</f>
        <v/>
      </c>
      <c r="Y132" s="11" t="str">
        <f aca="false">IF(COUNT(T132:W132)&lt;2,"",AVERAGE(T132:W132))</f>
        <v/>
      </c>
      <c r="Z132" s="12" t="str">
        <f aca="false">IF(Y132="","",IF(Y132&lt;=25,"Strong alignment",IF(Y132&lt;=45,"Early warning",IF(Y132&lt;=65,"Needs attention","Serious misalignment"))))</f>
        <v/>
      </c>
      <c r="AA132" s="12" t="str">
        <f aca="false">IF(OR(COUNT(J132:M132)=0,COUNT(F132:I132)=0),"",IF(AND(AVERAGE(J132:M132)&gt;=Summary!$C$12,AVERAGE(F132:I132)&lt;=Summary!$C$13),"Yes","No"))</f>
        <v/>
      </c>
      <c r="AB132" s="32" t="str">
        <f aca="false">IF(COUNT(J132:M132)=0,"",(5-AVERAGE(J132:M132))/4*100)</f>
        <v/>
      </c>
      <c r="AC132" s="32" t="str">
        <f aca="false">IF(N132="","",IF(N132="certain",0,100))</f>
        <v/>
      </c>
      <c r="AD132" s="32" t="str">
        <f aca="false">IF(COUNT(O132:R132)=0,"",100-AVERAGE(O132:R132)*100)</f>
        <v/>
      </c>
      <c r="AE132" s="32" t="str">
        <f aca="false">IF(S132="","",(8-S132)/8*100)</f>
        <v/>
      </c>
    </row>
    <row r="133" customFormat="false" ht="15" hidden="false" customHeight="false" outlineLevel="0" collapsed="false">
      <c r="A133" s="33"/>
      <c r="B133" s="33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0" t="str">
        <f aca="false">IF(COUNT(C133:E133)=0,"",(7-AVERAGE(C133:E133))/6*100)</f>
        <v/>
      </c>
      <c r="U133" s="10" t="str">
        <f aca="false">IF(COUNT(F133:I133)=0,"",100-AVERAGE(F133:I133)*100)</f>
        <v/>
      </c>
      <c r="V133" s="10" t="str">
        <f aca="false">IF(COUNT(AB133:AC133)=0,"",AVERAGE(AB133:AC133))</f>
        <v/>
      </c>
      <c r="W133" s="10" t="str">
        <f aca="false">IF(COUNT(AD133:AE133)=0,"",AVERAGE(AD133:AE133))</f>
        <v/>
      </c>
      <c r="X133" s="10" t="str">
        <f aca="false">IF(A133="","",COUNT(T133:W133))</f>
        <v/>
      </c>
      <c r="Y133" s="11" t="str">
        <f aca="false">IF(COUNT(T133:W133)&lt;2,"",AVERAGE(T133:W133))</f>
        <v/>
      </c>
      <c r="Z133" s="12" t="str">
        <f aca="false">IF(Y133="","",IF(Y133&lt;=25,"Strong alignment",IF(Y133&lt;=45,"Early warning",IF(Y133&lt;=65,"Needs attention","Serious misalignment"))))</f>
        <v/>
      </c>
      <c r="AA133" s="12" t="str">
        <f aca="false">IF(OR(COUNT(J133:M133)=0,COUNT(F133:I133)=0),"",IF(AND(AVERAGE(J133:M133)&gt;=Summary!$C$12,AVERAGE(F133:I133)&lt;=Summary!$C$13),"Yes","No"))</f>
        <v/>
      </c>
      <c r="AB133" s="32" t="str">
        <f aca="false">IF(COUNT(J133:M133)=0,"",(5-AVERAGE(J133:M133))/4*100)</f>
        <v/>
      </c>
      <c r="AC133" s="32" t="str">
        <f aca="false">IF(N133="","",IF(N133="certain",0,100))</f>
        <v/>
      </c>
      <c r="AD133" s="32" t="str">
        <f aca="false">IF(COUNT(O133:R133)=0,"",100-AVERAGE(O133:R133)*100)</f>
        <v/>
      </c>
      <c r="AE133" s="32" t="str">
        <f aca="false">IF(S133="","",(8-S133)/8*100)</f>
        <v/>
      </c>
    </row>
    <row r="134" customFormat="false" ht="15" hidden="false" customHeight="false" outlineLevel="0" collapsed="false">
      <c r="A134" s="33"/>
      <c r="B134" s="33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0" t="str">
        <f aca="false">IF(COUNT(C134:E134)=0,"",(7-AVERAGE(C134:E134))/6*100)</f>
        <v/>
      </c>
      <c r="U134" s="10" t="str">
        <f aca="false">IF(COUNT(F134:I134)=0,"",100-AVERAGE(F134:I134)*100)</f>
        <v/>
      </c>
      <c r="V134" s="10" t="str">
        <f aca="false">IF(COUNT(AB134:AC134)=0,"",AVERAGE(AB134:AC134))</f>
        <v/>
      </c>
      <c r="W134" s="10" t="str">
        <f aca="false">IF(COUNT(AD134:AE134)=0,"",AVERAGE(AD134:AE134))</f>
        <v/>
      </c>
      <c r="X134" s="10" t="str">
        <f aca="false">IF(A134="","",COUNT(T134:W134))</f>
        <v/>
      </c>
      <c r="Y134" s="11" t="str">
        <f aca="false">IF(COUNT(T134:W134)&lt;2,"",AVERAGE(T134:W134))</f>
        <v/>
      </c>
      <c r="Z134" s="12" t="str">
        <f aca="false">IF(Y134="","",IF(Y134&lt;=25,"Strong alignment",IF(Y134&lt;=45,"Early warning",IF(Y134&lt;=65,"Needs attention","Serious misalignment"))))</f>
        <v/>
      </c>
      <c r="AA134" s="12" t="str">
        <f aca="false">IF(OR(COUNT(J134:M134)=0,COUNT(F134:I134)=0),"",IF(AND(AVERAGE(J134:M134)&gt;=Summary!$C$12,AVERAGE(F134:I134)&lt;=Summary!$C$13),"Yes","No"))</f>
        <v/>
      </c>
      <c r="AB134" s="32" t="str">
        <f aca="false">IF(COUNT(J134:M134)=0,"",(5-AVERAGE(J134:M134))/4*100)</f>
        <v/>
      </c>
      <c r="AC134" s="32" t="str">
        <f aca="false">IF(N134="","",IF(N134="certain",0,100))</f>
        <v/>
      </c>
      <c r="AD134" s="32" t="str">
        <f aca="false">IF(COUNT(O134:R134)=0,"",100-AVERAGE(O134:R134)*100)</f>
        <v/>
      </c>
      <c r="AE134" s="32" t="str">
        <f aca="false">IF(S134="","",(8-S134)/8*100)</f>
        <v/>
      </c>
    </row>
    <row r="135" customFormat="false" ht="15" hidden="false" customHeight="false" outlineLevel="0" collapsed="false">
      <c r="A135" s="33"/>
      <c r="B135" s="33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0" t="str">
        <f aca="false">IF(COUNT(C135:E135)=0,"",(7-AVERAGE(C135:E135))/6*100)</f>
        <v/>
      </c>
      <c r="U135" s="10" t="str">
        <f aca="false">IF(COUNT(F135:I135)=0,"",100-AVERAGE(F135:I135)*100)</f>
        <v/>
      </c>
      <c r="V135" s="10" t="str">
        <f aca="false">IF(COUNT(AB135:AC135)=0,"",AVERAGE(AB135:AC135))</f>
        <v/>
      </c>
      <c r="W135" s="10" t="str">
        <f aca="false">IF(COUNT(AD135:AE135)=0,"",AVERAGE(AD135:AE135))</f>
        <v/>
      </c>
      <c r="X135" s="10" t="str">
        <f aca="false">IF(A135="","",COUNT(T135:W135))</f>
        <v/>
      </c>
      <c r="Y135" s="11" t="str">
        <f aca="false">IF(COUNT(T135:W135)&lt;2,"",AVERAGE(T135:W135))</f>
        <v/>
      </c>
      <c r="Z135" s="12" t="str">
        <f aca="false">IF(Y135="","",IF(Y135&lt;=25,"Strong alignment",IF(Y135&lt;=45,"Early warning",IF(Y135&lt;=65,"Needs attention","Serious misalignment"))))</f>
        <v/>
      </c>
      <c r="AA135" s="12" t="str">
        <f aca="false">IF(OR(COUNT(J135:M135)=0,COUNT(F135:I135)=0),"",IF(AND(AVERAGE(J135:M135)&gt;=Summary!$C$12,AVERAGE(F135:I135)&lt;=Summary!$C$13),"Yes","No"))</f>
        <v/>
      </c>
      <c r="AB135" s="32" t="str">
        <f aca="false">IF(COUNT(J135:M135)=0,"",(5-AVERAGE(J135:M135))/4*100)</f>
        <v/>
      </c>
      <c r="AC135" s="32" t="str">
        <f aca="false">IF(N135="","",IF(N135="certain",0,100))</f>
        <v/>
      </c>
      <c r="AD135" s="32" t="str">
        <f aca="false">IF(COUNT(O135:R135)=0,"",100-AVERAGE(O135:R135)*100)</f>
        <v/>
      </c>
      <c r="AE135" s="32" t="str">
        <f aca="false">IF(S135="","",(8-S135)/8*100)</f>
        <v/>
      </c>
    </row>
    <row r="136" customFormat="false" ht="15" hidden="false" customHeight="false" outlineLevel="0" collapsed="false">
      <c r="A136" s="33"/>
      <c r="B136" s="33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0" t="str">
        <f aca="false">IF(COUNT(C136:E136)=0,"",(7-AVERAGE(C136:E136))/6*100)</f>
        <v/>
      </c>
      <c r="U136" s="10" t="str">
        <f aca="false">IF(COUNT(F136:I136)=0,"",100-AVERAGE(F136:I136)*100)</f>
        <v/>
      </c>
      <c r="V136" s="10" t="str">
        <f aca="false">IF(COUNT(AB136:AC136)=0,"",AVERAGE(AB136:AC136))</f>
        <v/>
      </c>
      <c r="W136" s="10" t="str">
        <f aca="false">IF(COUNT(AD136:AE136)=0,"",AVERAGE(AD136:AE136))</f>
        <v/>
      </c>
      <c r="X136" s="10" t="str">
        <f aca="false">IF(A136="","",COUNT(T136:W136))</f>
        <v/>
      </c>
      <c r="Y136" s="11" t="str">
        <f aca="false">IF(COUNT(T136:W136)&lt;2,"",AVERAGE(T136:W136))</f>
        <v/>
      </c>
      <c r="Z136" s="12" t="str">
        <f aca="false">IF(Y136="","",IF(Y136&lt;=25,"Strong alignment",IF(Y136&lt;=45,"Early warning",IF(Y136&lt;=65,"Needs attention","Serious misalignment"))))</f>
        <v/>
      </c>
      <c r="AA136" s="12" t="str">
        <f aca="false">IF(OR(COUNT(J136:M136)=0,COUNT(F136:I136)=0),"",IF(AND(AVERAGE(J136:M136)&gt;=Summary!$C$12,AVERAGE(F136:I136)&lt;=Summary!$C$13),"Yes","No"))</f>
        <v/>
      </c>
      <c r="AB136" s="32" t="str">
        <f aca="false">IF(COUNT(J136:M136)=0,"",(5-AVERAGE(J136:M136))/4*100)</f>
        <v/>
      </c>
      <c r="AC136" s="32" t="str">
        <f aca="false">IF(N136="","",IF(N136="certain",0,100))</f>
        <v/>
      </c>
      <c r="AD136" s="32" t="str">
        <f aca="false">IF(COUNT(O136:R136)=0,"",100-AVERAGE(O136:R136)*100)</f>
        <v/>
      </c>
      <c r="AE136" s="32" t="str">
        <f aca="false">IF(S136="","",(8-S136)/8*100)</f>
        <v/>
      </c>
    </row>
    <row r="137" customFormat="false" ht="15" hidden="false" customHeight="false" outlineLevel="0" collapsed="false">
      <c r="A137" s="33"/>
      <c r="B137" s="33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0" t="str">
        <f aca="false">IF(COUNT(C137:E137)=0,"",(7-AVERAGE(C137:E137))/6*100)</f>
        <v/>
      </c>
      <c r="U137" s="10" t="str">
        <f aca="false">IF(COUNT(F137:I137)=0,"",100-AVERAGE(F137:I137)*100)</f>
        <v/>
      </c>
      <c r="V137" s="10" t="str">
        <f aca="false">IF(COUNT(AB137:AC137)=0,"",AVERAGE(AB137:AC137))</f>
        <v/>
      </c>
      <c r="W137" s="10" t="str">
        <f aca="false">IF(COUNT(AD137:AE137)=0,"",AVERAGE(AD137:AE137))</f>
        <v/>
      </c>
      <c r="X137" s="10" t="str">
        <f aca="false">IF(A137="","",COUNT(T137:W137))</f>
        <v/>
      </c>
      <c r="Y137" s="11" t="str">
        <f aca="false">IF(COUNT(T137:W137)&lt;2,"",AVERAGE(T137:W137))</f>
        <v/>
      </c>
      <c r="Z137" s="12" t="str">
        <f aca="false">IF(Y137="","",IF(Y137&lt;=25,"Strong alignment",IF(Y137&lt;=45,"Early warning",IF(Y137&lt;=65,"Needs attention","Serious misalignment"))))</f>
        <v/>
      </c>
      <c r="AA137" s="12" t="str">
        <f aca="false">IF(OR(COUNT(J137:M137)=0,COUNT(F137:I137)=0),"",IF(AND(AVERAGE(J137:M137)&gt;=Summary!$C$12,AVERAGE(F137:I137)&lt;=Summary!$C$13),"Yes","No"))</f>
        <v/>
      </c>
      <c r="AB137" s="32" t="str">
        <f aca="false">IF(COUNT(J137:M137)=0,"",(5-AVERAGE(J137:M137))/4*100)</f>
        <v/>
      </c>
      <c r="AC137" s="32" t="str">
        <f aca="false">IF(N137="","",IF(N137="certain",0,100))</f>
        <v/>
      </c>
      <c r="AD137" s="32" t="str">
        <f aca="false">IF(COUNT(O137:R137)=0,"",100-AVERAGE(O137:R137)*100)</f>
        <v/>
      </c>
      <c r="AE137" s="32" t="str">
        <f aca="false">IF(S137="","",(8-S137)/8*100)</f>
        <v/>
      </c>
    </row>
    <row r="138" customFormat="false" ht="15" hidden="false" customHeight="false" outlineLevel="0" collapsed="false">
      <c r="A138" s="33"/>
      <c r="B138" s="33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0" t="str">
        <f aca="false">IF(COUNT(C138:E138)=0,"",(7-AVERAGE(C138:E138))/6*100)</f>
        <v/>
      </c>
      <c r="U138" s="10" t="str">
        <f aca="false">IF(COUNT(F138:I138)=0,"",100-AVERAGE(F138:I138)*100)</f>
        <v/>
      </c>
      <c r="V138" s="10" t="str">
        <f aca="false">IF(COUNT(AB138:AC138)=0,"",AVERAGE(AB138:AC138))</f>
        <v/>
      </c>
      <c r="W138" s="10" t="str">
        <f aca="false">IF(COUNT(AD138:AE138)=0,"",AVERAGE(AD138:AE138))</f>
        <v/>
      </c>
      <c r="X138" s="10" t="str">
        <f aca="false">IF(A138="","",COUNT(T138:W138))</f>
        <v/>
      </c>
      <c r="Y138" s="11" t="str">
        <f aca="false">IF(COUNT(T138:W138)&lt;2,"",AVERAGE(T138:W138))</f>
        <v/>
      </c>
      <c r="Z138" s="12" t="str">
        <f aca="false">IF(Y138="","",IF(Y138&lt;=25,"Strong alignment",IF(Y138&lt;=45,"Early warning",IF(Y138&lt;=65,"Needs attention","Serious misalignment"))))</f>
        <v/>
      </c>
      <c r="AA138" s="12" t="str">
        <f aca="false">IF(OR(COUNT(J138:M138)=0,COUNT(F138:I138)=0),"",IF(AND(AVERAGE(J138:M138)&gt;=Summary!$C$12,AVERAGE(F138:I138)&lt;=Summary!$C$13),"Yes","No"))</f>
        <v/>
      </c>
      <c r="AB138" s="32" t="str">
        <f aca="false">IF(COUNT(J138:M138)=0,"",(5-AVERAGE(J138:M138))/4*100)</f>
        <v/>
      </c>
      <c r="AC138" s="32" t="str">
        <f aca="false">IF(N138="","",IF(N138="certain",0,100))</f>
        <v/>
      </c>
      <c r="AD138" s="32" t="str">
        <f aca="false">IF(COUNT(O138:R138)=0,"",100-AVERAGE(O138:R138)*100)</f>
        <v/>
      </c>
      <c r="AE138" s="32" t="str">
        <f aca="false">IF(S138="","",(8-S138)/8*100)</f>
        <v/>
      </c>
    </row>
    <row r="139" customFormat="false" ht="15" hidden="false" customHeight="false" outlineLevel="0" collapsed="false">
      <c r="A139" s="33"/>
      <c r="B139" s="33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0" t="str">
        <f aca="false">IF(COUNT(C139:E139)=0,"",(7-AVERAGE(C139:E139))/6*100)</f>
        <v/>
      </c>
      <c r="U139" s="10" t="str">
        <f aca="false">IF(COUNT(F139:I139)=0,"",100-AVERAGE(F139:I139)*100)</f>
        <v/>
      </c>
      <c r="V139" s="10" t="str">
        <f aca="false">IF(COUNT(AB139:AC139)=0,"",AVERAGE(AB139:AC139))</f>
        <v/>
      </c>
      <c r="W139" s="10" t="str">
        <f aca="false">IF(COUNT(AD139:AE139)=0,"",AVERAGE(AD139:AE139))</f>
        <v/>
      </c>
      <c r="X139" s="10" t="str">
        <f aca="false">IF(A139="","",COUNT(T139:W139))</f>
        <v/>
      </c>
      <c r="Y139" s="11" t="str">
        <f aca="false">IF(COUNT(T139:W139)&lt;2,"",AVERAGE(T139:W139))</f>
        <v/>
      </c>
      <c r="Z139" s="12" t="str">
        <f aca="false">IF(Y139="","",IF(Y139&lt;=25,"Strong alignment",IF(Y139&lt;=45,"Early warning",IF(Y139&lt;=65,"Needs attention","Serious misalignment"))))</f>
        <v/>
      </c>
      <c r="AA139" s="12" t="str">
        <f aca="false">IF(OR(COUNT(J139:M139)=0,COUNT(F139:I139)=0),"",IF(AND(AVERAGE(J139:M139)&gt;=Summary!$C$12,AVERAGE(F139:I139)&lt;=Summary!$C$13),"Yes","No"))</f>
        <v/>
      </c>
      <c r="AB139" s="32" t="str">
        <f aca="false">IF(COUNT(J139:M139)=0,"",(5-AVERAGE(J139:M139))/4*100)</f>
        <v/>
      </c>
      <c r="AC139" s="32" t="str">
        <f aca="false">IF(N139="","",IF(N139="certain",0,100))</f>
        <v/>
      </c>
      <c r="AD139" s="32" t="str">
        <f aca="false">IF(COUNT(O139:R139)=0,"",100-AVERAGE(O139:R139)*100)</f>
        <v/>
      </c>
      <c r="AE139" s="32" t="str">
        <f aca="false">IF(S139="","",(8-S139)/8*100)</f>
        <v/>
      </c>
    </row>
    <row r="140" customFormat="false" ht="15" hidden="false" customHeight="false" outlineLevel="0" collapsed="false">
      <c r="A140" s="33"/>
      <c r="B140" s="33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0" t="str">
        <f aca="false">IF(COUNT(C140:E140)=0,"",(7-AVERAGE(C140:E140))/6*100)</f>
        <v/>
      </c>
      <c r="U140" s="10" t="str">
        <f aca="false">IF(COUNT(F140:I140)=0,"",100-AVERAGE(F140:I140)*100)</f>
        <v/>
      </c>
      <c r="V140" s="10" t="str">
        <f aca="false">IF(COUNT(AB140:AC140)=0,"",AVERAGE(AB140:AC140))</f>
        <v/>
      </c>
      <c r="W140" s="10" t="str">
        <f aca="false">IF(COUNT(AD140:AE140)=0,"",AVERAGE(AD140:AE140))</f>
        <v/>
      </c>
      <c r="X140" s="10" t="str">
        <f aca="false">IF(A140="","",COUNT(T140:W140))</f>
        <v/>
      </c>
      <c r="Y140" s="11" t="str">
        <f aca="false">IF(COUNT(T140:W140)&lt;2,"",AVERAGE(T140:W140))</f>
        <v/>
      </c>
      <c r="Z140" s="12" t="str">
        <f aca="false">IF(Y140="","",IF(Y140&lt;=25,"Strong alignment",IF(Y140&lt;=45,"Early warning",IF(Y140&lt;=65,"Needs attention","Serious misalignment"))))</f>
        <v/>
      </c>
      <c r="AA140" s="12" t="str">
        <f aca="false">IF(OR(COUNT(J140:M140)=0,COUNT(F140:I140)=0),"",IF(AND(AVERAGE(J140:M140)&gt;=Summary!$C$12,AVERAGE(F140:I140)&lt;=Summary!$C$13),"Yes","No"))</f>
        <v/>
      </c>
      <c r="AB140" s="32" t="str">
        <f aca="false">IF(COUNT(J140:M140)=0,"",(5-AVERAGE(J140:M140))/4*100)</f>
        <v/>
      </c>
      <c r="AC140" s="32" t="str">
        <f aca="false">IF(N140="","",IF(N140="certain",0,100))</f>
        <v/>
      </c>
      <c r="AD140" s="32" t="str">
        <f aca="false">IF(COUNT(O140:R140)=0,"",100-AVERAGE(O140:R140)*100)</f>
        <v/>
      </c>
      <c r="AE140" s="32" t="str">
        <f aca="false">IF(S140="","",(8-S140)/8*100)</f>
        <v/>
      </c>
    </row>
    <row r="141" customFormat="false" ht="15" hidden="false" customHeight="false" outlineLevel="0" collapsed="false">
      <c r="A141" s="33"/>
      <c r="B141" s="33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0" t="str">
        <f aca="false">IF(COUNT(C141:E141)=0,"",(7-AVERAGE(C141:E141))/6*100)</f>
        <v/>
      </c>
      <c r="U141" s="10" t="str">
        <f aca="false">IF(COUNT(F141:I141)=0,"",100-AVERAGE(F141:I141)*100)</f>
        <v/>
      </c>
      <c r="V141" s="10" t="str">
        <f aca="false">IF(COUNT(AB141:AC141)=0,"",AVERAGE(AB141:AC141))</f>
        <v/>
      </c>
      <c r="W141" s="10" t="str">
        <f aca="false">IF(COUNT(AD141:AE141)=0,"",AVERAGE(AD141:AE141))</f>
        <v/>
      </c>
      <c r="X141" s="10" t="str">
        <f aca="false">IF(A141="","",COUNT(T141:W141))</f>
        <v/>
      </c>
      <c r="Y141" s="11" t="str">
        <f aca="false">IF(COUNT(T141:W141)&lt;2,"",AVERAGE(T141:W141))</f>
        <v/>
      </c>
      <c r="Z141" s="12" t="str">
        <f aca="false">IF(Y141="","",IF(Y141&lt;=25,"Strong alignment",IF(Y141&lt;=45,"Early warning",IF(Y141&lt;=65,"Needs attention","Serious misalignment"))))</f>
        <v/>
      </c>
      <c r="AA141" s="12" t="str">
        <f aca="false">IF(OR(COUNT(J141:M141)=0,COUNT(F141:I141)=0),"",IF(AND(AVERAGE(J141:M141)&gt;=Summary!$C$12,AVERAGE(F141:I141)&lt;=Summary!$C$13),"Yes","No"))</f>
        <v/>
      </c>
      <c r="AB141" s="32" t="str">
        <f aca="false">IF(COUNT(J141:M141)=0,"",(5-AVERAGE(J141:M141))/4*100)</f>
        <v/>
      </c>
      <c r="AC141" s="32" t="str">
        <f aca="false">IF(N141="","",IF(N141="certain",0,100))</f>
        <v/>
      </c>
      <c r="AD141" s="32" t="str">
        <f aca="false">IF(COUNT(O141:R141)=0,"",100-AVERAGE(O141:R141)*100)</f>
        <v/>
      </c>
      <c r="AE141" s="32" t="str">
        <f aca="false">IF(S141="","",(8-S141)/8*100)</f>
        <v/>
      </c>
    </row>
    <row r="142" customFormat="false" ht="15" hidden="false" customHeight="false" outlineLevel="0" collapsed="false">
      <c r="A142" s="33"/>
      <c r="B142" s="33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0" t="str">
        <f aca="false">IF(COUNT(C142:E142)=0,"",(7-AVERAGE(C142:E142))/6*100)</f>
        <v/>
      </c>
      <c r="U142" s="10" t="str">
        <f aca="false">IF(COUNT(F142:I142)=0,"",100-AVERAGE(F142:I142)*100)</f>
        <v/>
      </c>
      <c r="V142" s="10" t="str">
        <f aca="false">IF(COUNT(AB142:AC142)=0,"",AVERAGE(AB142:AC142))</f>
        <v/>
      </c>
      <c r="W142" s="10" t="str">
        <f aca="false">IF(COUNT(AD142:AE142)=0,"",AVERAGE(AD142:AE142))</f>
        <v/>
      </c>
      <c r="X142" s="10" t="str">
        <f aca="false">IF(A142="","",COUNT(T142:W142))</f>
        <v/>
      </c>
      <c r="Y142" s="11" t="str">
        <f aca="false">IF(COUNT(T142:W142)&lt;2,"",AVERAGE(T142:W142))</f>
        <v/>
      </c>
      <c r="Z142" s="12" t="str">
        <f aca="false">IF(Y142="","",IF(Y142&lt;=25,"Strong alignment",IF(Y142&lt;=45,"Early warning",IF(Y142&lt;=65,"Needs attention","Serious misalignment"))))</f>
        <v/>
      </c>
      <c r="AA142" s="12" t="str">
        <f aca="false">IF(OR(COUNT(J142:M142)=0,COUNT(F142:I142)=0),"",IF(AND(AVERAGE(J142:M142)&gt;=Summary!$C$12,AVERAGE(F142:I142)&lt;=Summary!$C$13),"Yes","No"))</f>
        <v/>
      </c>
      <c r="AB142" s="32" t="str">
        <f aca="false">IF(COUNT(J142:M142)=0,"",(5-AVERAGE(J142:M142))/4*100)</f>
        <v/>
      </c>
      <c r="AC142" s="32" t="str">
        <f aca="false">IF(N142="","",IF(N142="certain",0,100))</f>
        <v/>
      </c>
      <c r="AD142" s="32" t="str">
        <f aca="false">IF(COUNT(O142:R142)=0,"",100-AVERAGE(O142:R142)*100)</f>
        <v/>
      </c>
      <c r="AE142" s="32" t="str">
        <f aca="false">IF(S142="","",(8-S142)/8*100)</f>
        <v/>
      </c>
    </row>
    <row r="143" customFormat="false" ht="15" hidden="false" customHeight="false" outlineLevel="0" collapsed="false">
      <c r="A143" s="33"/>
      <c r="B143" s="33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0" t="str">
        <f aca="false">IF(COUNT(C143:E143)=0,"",(7-AVERAGE(C143:E143))/6*100)</f>
        <v/>
      </c>
      <c r="U143" s="10" t="str">
        <f aca="false">IF(COUNT(F143:I143)=0,"",100-AVERAGE(F143:I143)*100)</f>
        <v/>
      </c>
      <c r="V143" s="10" t="str">
        <f aca="false">IF(COUNT(AB143:AC143)=0,"",AVERAGE(AB143:AC143))</f>
        <v/>
      </c>
      <c r="W143" s="10" t="str">
        <f aca="false">IF(COUNT(AD143:AE143)=0,"",AVERAGE(AD143:AE143))</f>
        <v/>
      </c>
      <c r="X143" s="10" t="str">
        <f aca="false">IF(A143="","",COUNT(T143:W143))</f>
        <v/>
      </c>
      <c r="Y143" s="11" t="str">
        <f aca="false">IF(COUNT(T143:W143)&lt;2,"",AVERAGE(T143:W143))</f>
        <v/>
      </c>
      <c r="Z143" s="12" t="str">
        <f aca="false">IF(Y143="","",IF(Y143&lt;=25,"Strong alignment",IF(Y143&lt;=45,"Early warning",IF(Y143&lt;=65,"Needs attention","Serious misalignment"))))</f>
        <v/>
      </c>
      <c r="AA143" s="12" t="str">
        <f aca="false">IF(OR(COUNT(J143:M143)=0,COUNT(F143:I143)=0),"",IF(AND(AVERAGE(J143:M143)&gt;=Summary!$C$12,AVERAGE(F143:I143)&lt;=Summary!$C$13),"Yes","No"))</f>
        <v/>
      </c>
      <c r="AB143" s="32" t="str">
        <f aca="false">IF(COUNT(J143:M143)=0,"",(5-AVERAGE(J143:M143))/4*100)</f>
        <v/>
      </c>
      <c r="AC143" s="32" t="str">
        <f aca="false">IF(N143="","",IF(N143="certain",0,100))</f>
        <v/>
      </c>
      <c r="AD143" s="32" t="str">
        <f aca="false">IF(COUNT(O143:R143)=0,"",100-AVERAGE(O143:R143)*100)</f>
        <v/>
      </c>
      <c r="AE143" s="32" t="str">
        <f aca="false">IF(S143="","",(8-S143)/8*100)</f>
        <v/>
      </c>
    </row>
    <row r="144" customFormat="false" ht="15" hidden="false" customHeight="false" outlineLevel="0" collapsed="false">
      <c r="A144" s="33"/>
      <c r="B144" s="33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0" t="str">
        <f aca="false">IF(COUNT(C144:E144)=0,"",(7-AVERAGE(C144:E144))/6*100)</f>
        <v/>
      </c>
      <c r="U144" s="10" t="str">
        <f aca="false">IF(COUNT(F144:I144)=0,"",100-AVERAGE(F144:I144)*100)</f>
        <v/>
      </c>
      <c r="V144" s="10" t="str">
        <f aca="false">IF(COUNT(AB144:AC144)=0,"",AVERAGE(AB144:AC144))</f>
        <v/>
      </c>
      <c r="W144" s="10" t="str">
        <f aca="false">IF(COUNT(AD144:AE144)=0,"",AVERAGE(AD144:AE144))</f>
        <v/>
      </c>
      <c r="X144" s="10" t="str">
        <f aca="false">IF(A144="","",COUNT(T144:W144))</f>
        <v/>
      </c>
      <c r="Y144" s="11" t="str">
        <f aca="false">IF(COUNT(T144:W144)&lt;2,"",AVERAGE(T144:W144))</f>
        <v/>
      </c>
      <c r="Z144" s="12" t="str">
        <f aca="false">IF(Y144="","",IF(Y144&lt;=25,"Strong alignment",IF(Y144&lt;=45,"Early warning",IF(Y144&lt;=65,"Needs attention","Serious misalignment"))))</f>
        <v/>
      </c>
      <c r="AA144" s="12" t="str">
        <f aca="false">IF(OR(COUNT(J144:M144)=0,COUNT(F144:I144)=0),"",IF(AND(AVERAGE(J144:M144)&gt;=Summary!$C$12,AVERAGE(F144:I144)&lt;=Summary!$C$13),"Yes","No"))</f>
        <v/>
      </c>
      <c r="AB144" s="32" t="str">
        <f aca="false">IF(COUNT(J144:M144)=0,"",(5-AVERAGE(J144:M144))/4*100)</f>
        <v/>
      </c>
      <c r="AC144" s="32" t="str">
        <f aca="false">IF(N144="","",IF(N144="certain",0,100))</f>
        <v/>
      </c>
      <c r="AD144" s="32" t="str">
        <f aca="false">IF(COUNT(O144:R144)=0,"",100-AVERAGE(O144:R144)*100)</f>
        <v/>
      </c>
      <c r="AE144" s="32" t="str">
        <f aca="false">IF(S144="","",(8-S144)/8*100)</f>
        <v/>
      </c>
    </row>
    <row r="145" customFormat="false" ht="15" hidden="false" customHeight="false" outlineLevel="0" collapsed="false">
      <c r="A145" s="33"/>
      <c r="B145" s="33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0" t="str">
        <f aca="false">IF(COUNT(C145:E145)=0,"",(7-AVERAGE(C145:E145))/6*100)</f>
        <v/>
      </c>
      <c r="U145" s="10" t="str">
        <f aca="false">IF(COUNT(F145:I145)=0,"",100-AVERAGE(F145:I145)*100)</f>
        <v/>
      </c>
      <c r="V145" s="10" t="str">
        <f aca="false">IF(COUNT(AB145:AC145)=0,"",AVERAGE(AB145:AC145))</f>
        <v/>
      </c>
      <c r="W145" s="10" t="str">
        <f aca="false">IF(COUNT(AD145:AE145)=0,"",AVERAGE(AD145:AE145))</f>
        <v/>
      </c>
      <c r="X145" s="10" t="str">
        <f aca="false">IF(A145="","",COUNT(T145:W145))</f>
        <v/>
      </c>
      <c r="Y145" s="11" t="str">
        <f aca="false">IF(COUNT(T145:W145)&lt;2,"",AVERAGE(T145:W145))</f>
        <v/>
      </c>
      <c r="Z145" s="12" t="str">
        <f aca="false">IF(Y145="","",IF(Y145&lt;=25,"Strong alignment",IF(Y145&lt;=45,"Early warning",IF(Y145&lt;=65,"Needs attention","Serious misalignment"))))</f>
        <v/>
      </c>
      <c r="AA145" s="12" t="str">
        <f aca="false">IF(OR(COUNT(J145:M145)=0,COUNT(F145:I145)=0),"",IF(AND(AVERAGE(J145:M145)&gt;=Summary!$C$12,AVERAGE(F145:I145)&lt;=Summary!$C$13),"Yes","No"))</f>
        <v/>
      </c>
      <c r="AB145" s="32" t="str">
        <f aca="false">IF(COUNT(J145:M145)=0,"",(5-AVERAGE(J145:M145))/4*100)</f>
        <v/>
      </c>
      <c r="AC145" s="32" t="str">
        <f aca="false">IF(N145="","",IF(N145="certain",0,100))</f>
        <v/>
      </c>
      <c r="AD145" s="32" t="str">
        <f aca="false">IF(COUNT(O145:R145)=0,"",100-AVERAGE(O145:R145)*100)</f>
        <v/>
      </c>
      <c r="AE145" s="32" t="str">
        <f aca="false">IF(S145="","",(8-S145)/8*100)</f>
        <v/>
      </c>
    </row>
    <row r="146" customFormat="false" ht="15" hidden="false" customHeight="false" outlineLevel="0" collapsed="false">
      <c r="A146" s="33"/>
      <c r="B146" s="33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0" t="str">
        <f aca="false">IF(COUNT(C146:E146)=0,"",(7-AVERAGE(C146:E146))/6*100)</f>
        <v/>
      </c>
      <c r="U146" s="10" t="str">
        <f aca="false">IF(COUNT(F146:I146)=0,"",100-AVERAGE(F146:I146)*100)</f>
        <v/>
      </c>
      <c r="V146" s="10" t="str">
        <f aca="false">IF(COUNT(AB146:AC146)=0,"",AVERAGE(AB146:AC146))</f>
        <v/>
      </c>
      <c r="W146" s="10" t="str">
        <f aca="false">IF(COUNT(AD146:AE146)=0,"",AVERAGE(AD146:AE146))</f>
        <v/>
      </c>
      <c r="X146" s="10" t="str">
        <f aca="false">IF(A146="","",COUNT(T146:W146))</f>
        <v/>
      </c>
      <c r="Y146" s="11" t="str">
        <f aca="false">IF(COUNT(T146:W146)&lt;2,"",AVERAGE(T146:W146))</f>
        <v/>
      </c>
      <c r="Z146" s="12" t="str">
        <f aca="false">IF(Y146="","",IF(Y146&lt;=25,"Strong alignment",IF(Y146&lt;=45,"Early warning",IF(Y146&lt;=65,"Needs attention","Serious misalignment"))))</f>
        <v/>
      </c>
      <c r="AA146" s="12" t="str">
        <f aca="false">IF(OR(COUNT(J146:M146)=0,COUNT(F146:I146)=0),"",IF(AND(AVERAGE(J146:M146)&gt;=Summary!$C$12,AVERAGE(F146:I146)&lt;=Summary!$C$13),"Yes","No"))</f>
        <v/>
      </c>
      <c r="AB146" s="32" t="str">
        <f aca="false">IF(COUNT(J146:M146)=0,"",(5-AVERAGE(J146:M146))/4*100)</f>
        <v/>
      </c>
      <c r="AC146" s="32" t="str">
        <f aca="false">IF(N146="","",IF(N146="certain",0,100))</f>
        <v/>
      </c>
      <c r="AD146" s="32" t="str">
        <f aca="false">IF(COUNT(O146:R146)=0,"",100-AVERAGE(O146:R146)*100)</f>
        <v/>
      </c>
      <c r="AE146" s="32" t="str">
        <f aca="false">IF(S146="","",(8-S146)/8*100)</f>
        <v/>
      </c>
    </row>
    <row r="147" customFormat="false" ht="15" hidden="false" customHeight="false" outlineLevel="0" collapsed="false">
      <c r="A147" s="33"/>
      <c r="B147" s="33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0" t="str">
        <f aca="false">IF(COUNT(C147:E147)=0,"",(7-AVERAGE(C147:E147))/6*100)</f>
        <v/>
      </c>
      <c r="U147" s="10" t="str">
        <f aca="false">IF(COUNT(F147:I147)=0,"",100-AVERAGE(F147:I147)*100)</f>
        <v/>
      </c>
      <c r="V147" s="10" t="str">
        <f aca="false">IF(COUNT(AB147:AC147)=0,"",AVERAGE(AB147:AC147))</f>
        <v/>
      </c>
      <c r="W147" s="10" t="str">
        <f aca="false">IF(COUNT(AD147:AE147)=0,"",AVERAGE(AD147:AE147))</f>
        <v/>
      </c>
      <c r="X147" s="10" t="str">
        <f aca="false">IF(A147="","",COUNT(T147:W147))</f>
        <v/>
      </c>
      <c r="Y147" s="11" t="str">
        <f aca="false">IF(COUNT(T147:W147)&lt;2,"",AVERAGE(T147:W147))</f>
        <v/>
      </c>
      <c r="Z147" s="12" t="str">
        <f aca="false">IF(Y147="","",IF(Y147&lt;=25,"Strong alignment",IF(Y147&lt;=45,"Early warning",IF(Y147&lt;=65,"Needs attention","Serious misalignment"))))</f>
        <v/>
      </c>
      <c r="AA147" s="12" t="str">
        <f aca="false">IF(OR(COUNT(J147:M147)=0,COUNT(F147:I147)=0),"",IF(AND(AVERAGE(J147:M147)&gt;=Summary!$C$12,AVERAGE(F147:I147)&lt;=Summary!$C$13),"Yes","No"))</f>
        <v/>
      </c>
      <c r="AB147" s="32" t="str">
        <f aca="false">IF(COUNT(J147:M147)=0,"",(5-AVERAGE(J147:M147))/4*100)</f>
        <v/>
      </c>
      <c r="AC147" s="32" t="str">
        <f aca="false">IF(N147="","",IF(N147="certain",0,100))</f>
        <v/>
      </c>
      <c r="AD147" s="32" t="str">
        <f aca="false">IF(COUNT(O147:R147)=0,"",100-AVERAGE(O147:R147)*100)</f>
        <v/>
      </c>
      <c r="AE147" s="32" t="str">
        <f aca="false">IF(S147="","",(8-S147)/8*100)</f>
        <v/>
      </c>
    </row>
    <row r="148" customFormat="false" ht="15" hidden="false" customHeight="false" outlineLevel="0" collapsed="false">
      <c r="A148" s="33"/>
      <c r="B148" s="33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0" t="str">
        <f aca="false">IF(COUNT(C148:E148)=0,"",(7-AVERAGE(C148:E148))/6*100)</f>
        <v/>
      </c>
      <c r="U148" s="10" t="str">
        <f aca="false">IF(COUNT(F148:I148)=0,"",100-AVERAGE(F148:I148)*100)</f>
        <v/>
      </c>
      <c r="V148" s="10" t="str">
        <f aca="false">IF(COUNT(AB148:AC148)=0,"",AVERAGE(AB148:AC148))</f>
        <v/>
      </c>
      <c r="W148" s="10" t="str">
        <f aca="false">IF(COUNT(AD148:AE148)=0,"",AVERAGE(AD148:AE148))</f>
        <v/>
      </c>
      <c r="X148" s="10" t="str">
        <f aca="false">IF(A148="","",COUNT(T148:W148))</f>
        <v/>
      </c>
      <c r="Y148" s="11" t="str">
        <f aca="false">IF(COUNT(T148:W148)&lt;2,"",AVERAGE(T148:W148))</f>
        <v/>
      </c>
      <c r="Z148" s="12" t="str">
        <f aca="false">IF(Y148="","",IF(Y148&lt;=25,"Strong alignment",IF(Y148&lt;=45,"Early warning",IF(Y148&lt;=65,"Needs attention","Serious misalignment"))))</f>
        <v/>
      </c>
      <c r="AA148" s="12" t="str">
        <f aca="false">IF(OR(COUNT(J148:M148)=0,COUNT(F148:I148)=0),"",IF(AND(AVERAGE(J148:M148)&gt;=Summary!$C$12,AVERAGE(F148:I148)&lt;=Summary!$C$13),"Yes","No"))</f>
        <v/>
      </c>
      <c r="AB148" s="32" t="str">
        <f aca="false">IF(COUNT(J148:M148)=0,"",(5-AVERAGE(J148:M148))/4*100)</f>
        <v/>
      </c>
      <c r="AC148" s="32" t="str">
        <f aca="false">IF(N148="","",IF(N148="certain",0,100))</f>
        <v/>
      </c>
      <c r="AD148" s="32" t="str">
        <f aca="false">IF(COUNT(O148:R148)=0,"",100-AVERAGE(O148:R148)*100)</f>
        <v/>
      </c>
      <c r="AE148" s="32" t="str">
        <f aca="false">IF(S148="","",(8-S148)/8*100)</f>
        <v/>
      </c>
    </row>
    <row r="149" customFormat="false" ht="15" hidden="false" customHeight="false" outlineLevel="0" collapsed="false">
      <c r="A149" s="33"/>
      <c r="B149" s="33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0" t="str">
        <f aca="false">IF(COUNT(C149:E149)=0,"",(7-AVERAGE(C149:E149))/6*100)</f>
        <v/>
      </c>
      <c r="U149" s="10" t="str">
        <f aca="false">IF(COUNT(F149:I149)=0,"",100-AVERAGE(F149:I149)*100)</f>
        <v/>
      </c>
      <c r="V149" s="10" t="str">
        <f aca="false">IF(COUNT(AB149:AC149)=0,"",AVERAGE(AB149:AC149))</f>
        <v/>
      </c>
      <c r="W149" s="10" t="str">
        <f aca="false">IF(COUNT(AD149:AE149)=0,"",AVERAGE(AD149:AE149))</f>
        <v/>
      </c>
      <c r="X149" s="10" t="str">
        <f aca="false">IF(A149="","",COUNT(T149:W149))</f>
        <v/>
      </c>
      <c r="Y149" s="11" t="str">
        <f aca="false">IF(COUNT(T149:W149)&lt;2,"",AVERAGE(T149:W149))</f>
        <v/>
      </c>
      <c r="Z149" s="12" t="str">
        <f aca="false">IF(Y149="","",IF(Y149&lt;=25,"Strong alignment",IF(Y149&lt;=45,"Early warning",IF(Y149&lt;=65,"Needs attention","Serious misalignment"))))</f>
        <v/>
      </c>
      <c r="AA149" s="12" t="str">
        <f aca="false">IF(OR(COUNT(J149:M149)=0,COUNT(F149:I149)=0),"",IF(AND(AVERAGE(J149:M149)&gt;=Summary!$C$12,AVERAGE(F149:I149)&lt;=Summary!$C$13),"Yes","No"))</f>
        <v/>
      </c>
      <c r="AB149" s="32" t="str">
        <f aca="false">IF(COUNT(J149:M149)=0,"",(5-AVERAGE(J149:M149))/4*100)</f>
        <v/>
      </c>
      <c r="AC149" s="32" t="str">
        <f aca="false">IF(N149="","",IF(N149="certain",0,100))</f>
        <v/>
      </c>
      <c r="AD149" s="32" t="str">
        <f aca="false">IF(COUNT(O149:R149)=0,"",100-AVERAGE(O149:R149)*100)</f>
        <v/>
      </c>
      <c r="AE149" s="32" t="str">
        <f aca="false">IF(S149="","",(8-S149)/8*100)</f>
        <v/>
      </c>
    </row>
    <row r="150" customFormat="false" ht="15" hidden="false" customHeight="false" outlineLevel="0" collapsed="false">
      <c r="A150" s="33"/>
      <c r="B150" s="33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0" t="str">
        <f aca="false">IF(COUNT(C150:E150)=0,"",(7-AVERAGE(C150:E150))/6*100)</f>
        <v/>
      </c>
      <c r="U150" s="10" t="str">
        <f aca="false">IF(COUNT(F150:I150)=0,"",100-AVERAGE(F150:I150)*100)</f>
        <v/>
      </c>
      <c r="V150" s="10" t="str">
        <f aca="false">IF(COUNT(AB150:AC150)=0,"",AVERAGE(AB150:AC150))</f>
        <v/>
      </c>
      <c r="W150" s="10" t="str">
        <f aca="false">IF(COUNT(AD150:AE150)=0,"",AVERAGE(AD150:AE150))</f>
        <v/>
      </c>
      <c r="X150" s="10" t="str">
        <f aca="false">IF(A150="","",COUNT(T150:W150))</f>
        <v/>
      </c>
      <c r="Y150" s="11" t="str">
        <f aca="false">IF(COUNT(T150:W150)&lt;2,"",AVERAGE(T150:W150))</f>
        <v/>
      </c>
      <c r="Z150" s="12" t="str">
        <f aca="false">IF(Y150="","",IF(Y150&lt;=25,"Strong alignment",IF(Y150&lt;=45,"Early warning",IF(Y150&lt;=65,"Needs attention","Serious misalignment"))))</f>
        <v/>
      </c>
      <c r="AA150" s="12" t="str">
        <f aca="false">IF(OR(COUNT(J150:M150)=0,COUNT(F150:I150)=0),"",IF(AND(AVERAGE(J150:M150)&gt;=Summary!$C$12,AVERAGE(F150:I150)&lt;=Summary!$C$13),"Yes","No"))</f>
        <v/>
      </c>
      <c r="AB150" s="32" t="str">
        <f aca="false">IF(COUNT(J150:M150)=0,"",(5-AVERAGE(J150:M150))/4*100)</f>
        <v/>
      </c>
      <c r="AC150" s="32" t="str">
        <f aca="false">IF(N150="","",IF(N150="certain",0,100))</f>
        <v/>
      </c>
      <c r="AD150" s="32" t="str">
        <f aca="false">IF(COUNT(O150:R150)=0,"",100-AVERAGE(O150:R150)*100)</f>
        <v/>
      </c>
      <c r="AE150" s="32" t="str">
        <f aca="false">IF(S150="","",(8-S150)/8*100)</f>
        <v/>
      </c>
    </row>
    <row r="151" customFormat="false" ht="15" hidden="false" customHeight="false" outlineLevel="0" collapsed="false">
      <c r="A151" s="33"/>
      <c r="B151" s="33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0" t="str">
        <f aca="false">IF(COUNT(C151:E151)=0,"",(7-AVERAGE(C151:E151))/6*100)</f>
        <v/>
      </c>
      <c r="U151" s="10" t="str">
        <f aca="false">IF(COUNT(F151:I151)=0,"",100-AVERAGE(F151:I151)*100)</f>
        <v/>
      </c>
      <c r="V151" s="10" t="str">
        <f aca="false">IF(COUNT(AB151:AC151)=0,"",AVERAGE(AB151:AC151))</f>
        <v/>
      </c>
      <c r="W151" s="10" t="str">
        <f aca="false">IF(COUNT(AD151:AE151)=0,"",AVERAGE(AD151:AE151))</f>
        <v/>
      </c>
      <c r="X151" s="10" t="str">
        <f aca="false">IF(A151="","",COUNT(T151:W151))</f>
        <v/>
      </c>
      <c r="Y151" s="11" t="str">
        <f aca="false">IF(COUNT(T151:W151)&lt;2,"",AVERAGE(T151:W151))</f>
        <v/>
      </c>
      <c r="Z151" s="12" t="str">
        <f aca="false">IF(Y151="","",IF(Y151&lt;=25,"Strong alignment",IF(Y151&lt;=45,"Early warning",IF(Y151&lt;=65,"Needs attention","Serious misalignment"))))</f>
        <v/>
      </c>
      <c r="AA151" s="12" t="str">
        <f aca="false">IF(OR(COUNT(J151:M151)=0,COUNT(F151:I151)=0),"",IF(AND(AVERAGE(J151:M151)&gt;=Summary!$C$12,AVERAGE(F151:I151)&lt;=Summary!$C$13),"Yes","No"))</f>
        <v/>
      </c>
      <c r="AB151" s="32" t="str">
        <f aca="false">IF(COUNT(J151:M151)=0,"",(5-AVERAGE(J151:M151))/4*100)</f>
        <v/>
      </c>
      <c r="AC151" s="32" t="str">
        <f aca="false">IF(N151="","",IF(N151="certain",0,100))</f>
        <v/>
      </c>
      <c r="AD151" s="32" t="str">
        <f aca="false">IF(COUNT(O151:R151)=0,"",100-AVERAGE(O151:R151)*100)</f>
        <v/>
      </c>
      <c r="AE151" s="32" t="str">
        <f aca="false">IF(S151="","",(8-S151)/8*100)</f>
        <v/>
      </c>
    </row>
    <row r="152" customFormat="false" ht="15" hidden="false" customHeight="false" outlineLevel="0" collapsed="false">
      <c r="A152" s="33"/>
      <c r="B152" s="33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0" t="str">
        <f aca="false">IF(COUNT(C152:E152)=0,"",(7-AVERAGE(C152:E152))/6*100)</f>
        <v/>
      </c>
      <c r="U152" s="10" t="str">
        <f aca="false">IF(COUNT(F152:I152)=0,"",100-AVERAGE(F152:I152)*100)</f>
        <v/>
      </c>
      <c r="V152" s="10" t="str">
        <f aca="false">IF(COUNT(AB152:AC152)=0,"",AVERAGE(AB152:AC152))</f>
        <v/>
      </c>
      <c r="W152" s="10" t="str">
        <f aca="false">IF(COUNT(AD152:AE152)=0,"",AVERAGE(AD152:AE152))</f>
        <v/>
      </c>
      <c r="X152" s="10" t="str">
        <f aca="false">IF(A152="","",COUNT(T152:W152))</f>
        <v/>
      </c>
      <c r="Y152" s="11" t="str">
        <f aca="false">IF(COUNT(T152:W152)&lt;2,"",AVERAGE(T152:W152))</f>
        <v/>
      </c>
      <c r="Z152" s="12" t="str">
        <f aca="false">IF(Y152="","",IF(Y152&lt;=25,"Strong alignment",IF(Y152&lt;=45,"Early warning",IF(Y152&lt;=65,"Needs attention","Serious misalignment"))))</f>
        <v/>
      </c>
      <c r="AA152" s="12" t="str">
        <f aca="false">IF(OR(COUNT(J152:M152)=0,COUNT(F152:I152)=0),"",IF(AND(AVERAGE(J152:M152)&gt;=Summary!$C$12,AVERAGE(F152:I152)&lt;=Summary!$C$13),"Yes","No"))</f>
        <v/>
      </c>
      <c r="AB152" s="32" t="str">
        <f aca="false">IF(COUNT(J152:M152)=0,"",(5-AVERAGE(J152:M152))/4*100)</f>
        <v/>
      </c>
      <c r="AC152" s="32" t="str">
        <f aca="false">IF(N152="","",IF(N152="certain",0,100))</f>
        <v/>
      </c>
      <c r="AD152" s="32" t="str">
        <f aca="false">IF(COUNT(O152:R152)=0,"",100-AVERAGE(O152:R152)*100)</f>
        <v/>
      </c>
      <c r="AE152" s="32" t="str">
        <f aca="false">IF(S152="","",(8-S152)/8*100)</f>
        <v/>
      </c>
    </row>
    <row r="153" customFormat="false" ht="15" hidden="false" customHeight="false" outlineLevel="0" collapsed="false">
      <c r="A153" s="33"/>
      <c r="B153" s="33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0" t="str">
        <f aca="false">IF(COUNT(C153:E153)=0,"",(7-AVERAGE(C153:E153))/6*100)</f>
        <v/>
      </c>
      <c r="U153" s="10" t="str">
        <f aca="false">IF(COUNT(F153:I153)=0,"",100-AVERAGE(F153:I153)*100)</f>
        <v/>
      </c>
      <c r="V153" s="10" t="str">
        <f aca="false">IF(COUNT(AB153:AC153)=0,"",AVERAGE(AB153:AC153))</f>
        <v/>
      </c>
      <c r="W153" s="10" t="str">
        <f aca="false">IF(COUNT(AD153:AE153)=0,"",AVERAGE(AD153:AE153))</f>
        <v/>
      </c>
      <c r="X153" s="10" t="str">
        <f aca="false">IF(A153="","",COUNT(T153:W153))</f>
        <v/>
      </c>
      <c r="Y153" s="11" t="str">
        <f aca="false">IF(COUNT(T153:W153)&lt;2,"",AVERAGE(T153:W153))</f>
        <v/>
      </c>
      <c r="Z153" s="12" t="str">
        <f aca="false">IF(Y153="","",IF(Y153&lt;=25,"Strong alignment",IF(Y153&lt;=45,"Early warning",IF(Y153&lt;=65,"Needs attention","Serious misalignment"))))</f>
        <v/>
      </c>
      <c r="AA153" s="12" t="str">
        <f aca="false">IF(OR(COUNT(J153:M153)=0,COUNT(F153:I153)=0),"",IF(AND(AVERAGE(J153:M153)&gt;=Summary!$C$12,AVERAGE(F153:I153)&lt;=Summary!$C$13),"Yes","No"))</f>
        <v/>
      </c>
      <c r="AB153" s="32" t="str">
        <f aca="false">IF(COUNT(J153:M153)=0,"",(5-AVERAGE(J153:M153))/4*100)</f>
        <v/>
      </c>
      <c r="AC153" s="32" t="str">
        <f aca="false">IF(N153="","",IF(N153="certain",0,100))</f>
        <v/>
      </c>
      <c r="AD153" s="32" t="str">
        <f aca="false">IF(COUNT(O153:R153)=0,"",100-AVERAGE(O153:R153)*100)</f>
        <v/>
      </c>
      <c r="AE153" s="32" t="str">
        <f aca="false">IF(S153="","",(8-S153)/8*100)</f>
        <v/>
      </c>
    </row>
    <row r="154" customFormat="false" ht="15" hidden="false" customHeight="false" outlineLevel="0" collapsed="false">
      <c r="A154" s="33"/>
      <c r="B154" s="33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0" t="str">
        <f aca="false">IF(COUNT(C154:E154)=0,"",(7-AVERAGE(C154:E154))/6*100)</f>
        <v/>
      </c>
      <c r="U154" s="10" t="str">
        <f aca="false">IF(COUNT(F154:I154)=0,"",100-AVERAGE(F154:I154)*100)</f>
        <v/>
      </c>
      <c r="V154" s="10" t="str">
        <f aca="false">IF(COUNT(AB154:AC154)=0,"",AVERAGE(AB154:AC154))</f>
        <v/>
      </c>
      <c r="W154" s="10" t="str">
        <f aca="false">IF(COUNT(AD154:AE154)=0,"",AVERAGE(AD154:AE154))</f>
        <v/>
      </c>
      <c r="X154" s="10" t="str">
        <f aca="false">IF(A154="","",COUNT(T154:W154))</f>
        <v/>
      </c>
      <c r="Y154" s="11" t="str">
        <f aca="false">IF(COUNT(T154:W154)&lt;2,"",AVERAGE(T154:W154))</f>
        <v/>
      </c>
      <c r="Z154" s="12" t="str">
        <f aca="false">IF(Y154="","",IF(Y154&lt;=25,"Strong alignment",IF(Y154&lt;=45,"Early warning",IF(Y154&lt;=65,"Needs attention","Serious misalignment"))))</f>
        <v/>
      </c>
      <c r="AA154" s="12" t="str">
        <f aca="false">IF(OR(COUNT(J154:M154)=0,COUNT(F154:I154)=0),"",IF(AND(AVERAGE(J154:M154)&gt;=Summary!$C$12,AVERAGE(F154:I154)&lt;=Summary!$C$13),"Yes","No"))</f>
        <v/>
      </c>
      <c r="AB154" s="32" t="str">
        <f aca="false">IF(COUNT(J154:M154)=0,"",(5-AVERAGE(J154:M154))/4*100)</f>
        <v/>
      </c>
      <c r="AC154" s="32" t="str">
        <f aca="false">IF(N154="","",IF(N154="certain",0,100))</f>
        <v/>
      </c>
      <c r="AD154" s="32" t="str">
        <f aca="false">IF(COUNT(O154:R154)=0,"",100-AVERAGE(O154:R154)*100)</f>
        <v/>
      </c>
      <c r="AE154" s="32" t="str">
        <f aca="false">IF(S154="","",(8-S154)/8*100)</f>
        <v/>
      </c>
    </row>
    <row r="155" customFormat="false" ht="15" hidden="false" customHeight="false" outlineLevel="0" collapsed="false">
      <c r="A155" s="33"/>
      <c r="B155" s="33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0" t="str">
        <f aca="false">IF(COUNT(C155:E155)=0,"",(7-AVERAGE(C155:E155))/6*100)</f>
        <v/>
      </c>
      <c r="U155" s="10" t="str">
        <f aca="false">IF(COUNT(F155:I155)=0,"",100-AVERAGE(F155:I155)*100)</f>
        <v/>
      </c>
      <c r="V155" s="10" t="str">
        <f aca="false">IF(COUNT(AB155:AC155)=0,"",AVERAGE(AB155:AC155))</f>
        <v/>
      </c>
      <c r="W155" s="10" t="str">
        <f aca="false">IF(COUNT(AD155:AE155)=0,"",AVERAGE(AD155:AE155))</f>
        <v/>
      </c>
      <c r="X155" s="10" t="str">
        <f aca="false">IF(A155="","",COUNT(T155:W155))</f>
        <v/>
      </c>
      <c r="Y155" s="11" t="str">
        <f aca="false">IF(COUNT(T155:W155)&lt;2,"",AVERAGE(T155:W155))</f>
        <v/>
      </c>
      <c r="Z155" s="12" t="str">
        <f aca="false">IF(Y155="","",IF(Y155&lt;=25,"Strong alignment",IF(Y155&lt;=45,"Early warning",IF(Y155&lt;=65,"Needs attention","Serious misalignment"))))</f>
        <v/>
      </c>
      <c r="AA155" s="12" t="str">
        <f aca="false">IF(OR(COUNT(J155:M155)=0,COUNT(F155:I155)=0),"",IF(AND(AVERAGE(J155:M155)&gt;=Summary!$C$12,AVERAGE(F155:I155)&lt;=Summary!$C$13),"Yes","No"))</f>
        <v/>
      </c>
      <c r="AB155" s="32" t="str">
        <f aca="false">IF(COUNT(J155:M155)=0,"",(5-AVERAGE(J155:M155))/4*100)</f>
        <v/>
      </c>
      <c r="AC155" s="32" t="str">
        <f aca="false">IF(N155="","",IF(N155="certain",0,100))</f>
        <v/>
      </c>
      <c r="AD155" s="32" t="str">
        <f aca="false">IF(COUNT(O155:R155)=0,"",100-AVERAGE(O155:R155)*100)</f>
        <v/>
      </c>
      <c r="AE155" s="32" t="str">
        <f aca="false">IF(S155="","",(8-S155)/8*100)</f>
        <v/>
      </c>
    </row>
    <row r="156" customFormat="false" ht="15" hidden="false" customHeight="false" outlineLevel="0" collapsed="false">
      <c r="A156" s="33"/>
      <c r="B156" s="33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0" t="str">
        <f aca="false">IF(COUNT(C156:E156)=0,"",(7-AVERAGE(C156:E156))/6*100)</f>
        <v/>
      </c>
      <c r="U156" s="10" t="str">
        <f aca="false">IF(COUNT(F156:I156)=0,"",100-AVERAGE(F156:I156)*100)</f>
        <v/>
      </c>
      <c r="V156" s="10" t="str">
        <f aca="false">IF(COUNT(AB156:AC156)=0,"",AVERAGE(AB156:AC156))</f>
        <v/>
      </c>
      <c r="W156" s="10" t="str">
        <f aca="false">IF(COUNT(AD156:AE156)=0,"",AVERAGE(AD156:AE156))</f>
        <v/>
      </c>
      <c r="X156" s="10" t="str">
        <f aca="false">IF(A156="","",COUNT(T156:W156))</f>
        <v/>
      </c>
      <c r="Y156" s="11" t="str">
        <f aca="false">IF(COUNT(T156:W156)&lt;2,"",AVERAGE(T156:W156))</f>
        <v/>
      </c>
      <c r="Z156" s="12" t="str">
        <f aca="false">IF(Y156="","",IF(Y156&lt;=25,"Strong alignment",IF(Y156&lt;=45,"Early warning",IF(Y156&lt;=65,"Needs attention","Serious misalignment"))))</f>
        <v/>
      </c>
      <c r="AA156" s="12" t="str">
        <f aca="false">IF(OR(COUNT(J156:M156)=0,COUNT(F156:I156)=0),"",IF(AND(AVERAGE(J156:M156)&gt;=Summary!$C$12,AVERAGE(F156:I156)&lt;=Summary!$C$13),"Yes","No"))</f>
        <v/>
      </c>
      <c r="AB156" s="32" t="str">
        <f aca="false">IF(COUNT(J156:M156)=0,"",(5-AVERAGE(J156:M156))/4*100)</f>
        <v/>
      </c>
      <c r="AC156" s="32" t="str">
        <f aca="false">IF(N156="","",IF(N156="certain",0,100))</f>
        <v/>
      </c>
      <c r="AD156" s="32" t="str">
        <f aca="false">IF(COUNT(O156:R156)=0,"",100-AVERAGE(O156:R156)*100)</f>
        <v/>
      </c>
      <c r="AE156" s="32" t="str">
        <f aca="false">IF(S156="","",(8-S156)/8*100)</f>
        <v/>
      </c>
    </row>
    <row r="157" customFormat="false" ht="15" hidden="false" customHeight="false" outlineLevel="0" collapsed="false">
      <c r="A157" s="33"/>
      <c r="B157" s="33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0" t="str">
        <f aca="false">IF(COUNT(C157:E157)=0,"",(7-AVERAGE(C157:E157))/6*100)</f>
        <v/>
      </c>
      <c r="U157" s="10" t="str">
        <f aca="false">IF(COUNT(F157:I157)=0,"",100-AVERAGE(F157:I157)*100)</f>
        <v/>
      </c>
      <c r="V157" s="10" t="str">
        <f aca="false">IF(COUNT(AB157:AC157)=0,"",AVERAGE(AB157:AC157))</f>
        <v/>
      </c>
      <c r="W157" s="10" t="str">
        <f aca="false">IF(COUNT(AD157:AE157)=0,"",AVERAGE(AD157:AE157))</f>
        <v/>
      </c>
      <c r="X157" s="10" t="str">
        <f aca="false">IF(A157="","",COUNT(T157:W157))</f>
        <v/>
      </c>
      <c r="Y157" s="11" t="str">
        <f aca="false">IF(COUNT(T157:W157)&lt;2,"",AVERAGE(T157:W157))</f>
        <v/>
      </c>
      <c r="Z157" s="12" t="str">
        <f aca="false">IF(Y157="","",IF(Y157&lt;=25,"Strong alignment",IF(Y157&lt;=45,"Early warning",IF(Y157&lt;=65,"Needs attention","Serious misalignment"))))</f>
        <v/>
      </c>
      <c r="AA157" s="12" t="str">
        <f aca="false">IF(OR(COUNT(J157:M157)=0,COUNT(F157:I157)=0),"",IF(AND(AVERAGE(J157:M157)&gt;=Summary!$C$12,AVERAGE(F157:I157)&lt;=Summary!$C$13),"Yes","No"))</f>
        <v/>
      </c>
      <c r="AB157" s="32" t="str">
        <f aca="false">IF(COUNT(J157:M157)=0,"",(5-AVERAGE(J157:M157))/4*100)</f>
        <v/>
      </c>
      <c r="AC157" s="32" t="str">
        <f aca="false">IF(N157="","",IF(N157="certain",0,100))</f>
        <v/>
      </c>
      <c r="AD157" s="32" t="str">
        <f aca="false">IF(COUNT(O157:R157)=0,"",100-AVERAGE(O157:R157)*100)</f>
        <v/>
      </c>
      <c r="AE157" s="32" t="str">
        <f aca="false">IF(S157="","",(8-S157)/8*100)</f>
        <v/>
      </c>
    </row>
    <row r="158" customFormat="false" ht="15" hidden="false" customHeight="false" outlineLevel="0" collapsed="false">
      <c r="A158" s="33"/>
      <c r="B158" s="33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0" t="str">
        <f aca="false">IF(COUNT(C158:E158)=0,"",(7-AVERAGE(C158:E158))/6*100)</f>
        <v/>
      </c>
      <c r="U158" s="10" t="str">
        <f aca="false">IF(COUNT(F158:I158)=0,"",100-AVERAGE(F158:I158)*100)</f>
        <v/>
      </c>
      <c r="V158" s="10" t="str">
        <f aca="false">IF(COUNT(AB158:AC158)=0,"",AVERAGE(AB158:AC158))</f>
        <v/>
      </c>
      <c r="W158" s="10" t="str">
        <f aca="false">IF(COUNT(AD158:AE158)=0,"",AVERAGE(AD158:AE158))</f>
        <v/>
      </c>
      <c r="X158" s="10" t="str">
        <f aca="false">IF(A158="","",COUNT(T158:W158))</f>
        <v/>
      </c>
      <c r="Y158" s="11" t="str">
        <f aca="false">IF(COUNT(T158:W158)&lt;2,"",AVERAGE(T158:W158))</f>
        <v/>
      </c>
      <c r="Z158" s="12" t="str">
        <f aca="false">IF(Y158="","",IF(Y158&lt;=25,"Strong alignment",IF(Y158&lt;=45,"Early warning",IF(Y158&lt;=65,"Needs attention","Serious misalignment"))))</f>
        <v/>
      </c>
      <c r="AA158" s="12" t="str">
        <f aca="false">IF(OR(COUNT(J158:M158)=0,COUNT(F158:I158)=0),"",IF(AND(AVERAGE(J158:M158)&gt;=Summary!$C$12,AVERAGE(F158:I158)&lt;=Summary!$C$13),"Yes","No"))</f>
        <v/>
      </c>
      <c r="AB158" s="32" t="str">
        <f aca="false">IF(COUNT(J158:M158)=0,"",(5-AVERAGE(J158:M158))/4*100)</f>
        <v/>
      </c>
      <c r="AC158" s="32" t="str">
        <f aca="false">IF(N158="","",IF(N158="certain",0,100))</f>
        <v/>
      </c>
      <c r="AD158" s="32" t="str">
        <f aca="false">IF(COUNT(O158:R158)=0,"",100-AVERAGE(O158:R158)*100)</f>
        <v/>
      </c>
      <c r="AE158" s="32" t="str">
        <f aca="false">IF(S158="","",(8-S158)/8*100)</f>
        <v/>
      </c>
    </row>
    <row r="159" customFormat="false" ht="15" hidden="false" customHeight="false" outlineLevel="0" collapsed="false">
      <c r="A159" s="33"/>
      <c r="B159" s="33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0" t="str">
        <f aca="false">IF(COUNT(C159:E159)=0,"",(7-AVERAGE(C159:E159))/6*100)</f>
        <v/>
      </c>
      <c r="U159" s="10" t="str">
        <f aca="false">IF(COUNT(F159:I159)=0,"",100-AVERAGE(F159:I159)*100)</f>
        <v/>
      </c>
      <c r="V159" s="10" t="str">
        <f aca="false">IF(COUNT(AB159:AC159)=0,"",AVERAGE(AB159:AC159))</f>
        <v/>
      </c>
      <c r="W159" s="10" t="str">
        <f aca="false">IF(COUNT(AD159:AE159)=0,"",AVERAGE(AD159:AE159))</f>
        <v/>
      </c>
      <c r="X159" s="10" t="str">
        <f aca="false">IF(A159="","",COUNT(T159:W159))</f>
        <v/>
      </c>
      <c r="Y159" s="11" t="str">
        <f aca="false">IF(COUNT(T159:W159)&lt;2,"",AVERAGE(T159:W159))</f>
        <v/>
      </c>
      <c r="Z159" s="12" t="str">
        <f aca="false">IF(Y159="","",IF(Y159&lt;=25,"Strong alignment",IF(Y159&lt;=45,"Early warning",IF(Y159&lt;=65,"Needs attention","Serious misalignment"))))</f>
        <v/>
      </c>
      <c r="AA159" s="12" t="str">
        <f aca="false">IF(OR(COUNT(J159:M159)=0,COUNT(F159:I159)=0),"",IF(AND(AVERAGE(J159:M159)&gt;=Summary!$C$12,AVERAGE(F159:I159)&lt;=Summary!$C$13),"Yes","No"))</f>
        <v/>
      </c>
      <c r="AB159" s="32" t="str">
        <f aca="false">IF(COUNT(J159:M159)=0,"",(5-AVERAGE(J159:M159))/4*100)</f>
        <v/>
      </c>
      <c r="AC159" s="32" t="str">
        <f aca="false">IF(N159="","",IF(N159="certain",0,100))</f>
        <v/>
      </c>
      <c r="AD159" s="32" t="str">
        <f aca="false">IF(COUNT(O159:R159)=0,"",100-AVERAGE(O159:R159)*100)</f>
        <v/>
      </c>
      <c r="AE159" s="32" t="str">
        <f aca="false">IF(S159="","",(8-S159)/8*100)</f>
        <v/>
      </c>
    </row>
    <row r="160" customFormat="false" ht="15" hidden="false" customHeight="false" outlineLevel="0" collapsed="false">
      <c r="A160" s="33"/>
      <c r="B160" s="33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0" t="str">
        <f aca="false">IF(COUNT(C160:E160)=0,"",(7-AVERAGE(C160:E160))/6*100)</f>
        <v/>
      </c>
      <c r="U160" s="10" t="str">
        <f aca="false">IF(COUNT(F160:I160)=0,"",100-AVERAGE(F160:I160)*100)</f>
        <v/>
      </c>
      <c r="V160" s="10" t="str">
        <f aca="false">IF(COUNT(AB160:AC160)=0,"",AVERAGE(AB160:AC160))</f>
        <v/>
      </c>
      <c r="W160" s="10" t="str">
        <f aca="false">IF(COUNT(AD160:AE160)=0,"",AVERAGE(AD160:AE160))</f>
        <v/>
      </c>
      <c r="X160" s="10" t="str">
        <f aca="false">IF(A160="","",COUNT(T160:W160))</f>
        <v/>
      </c>
      <c r="Y160" s="11" t="str">
        <f aca="false">IF(COUNT(T160:W160)&lt;2,"",AVERAGE(T160:W160))</f>
        <v/>
      </c>
      <c r="Z160" s="12" t="str">
        <f aca="false">IF(Y160="","",IF(Y160&lt;=25,"Strong alignment",IF(Y160&lt;=45,"Early warning",IF(Y160&lt;=65,"Needs attention","Serious misalignment"))))</f>
        <v/>
      </c>
      <c r="AA160" s="12" t="str">
        <f aca="false">IF(OR(COUNT(J160:M160)=0,COUNT(F160:I160)=0),"",IF(AND(AVERAGE(J160:M160)&gt;=Summary!$C$12,AVERAGE(F160:I160)&lt;=Summary!$C$13),"Yes","No"))</f>
        <v/>
      </c>
      <c r="AB160" s="32" t="str">
        <f aca="false">IF(COUNT(J160:M160)=0,"",(5-AVERAGE(J160:M160))/4*100)</f>
        <v/>
      </c>
      <c r="AC160" s="32" t="str">
        <f aca="false">IF(N160="","",IF(N160="certain",0,100))</f>
        <v/>
      </c>
      <c r="AD160" s="32" t="str">
        <f aca="false">IF(COUNT(O160:R160)=0,"",100-AVERAGE(O160:R160)*100)</f>
        <v/>
      </c>
      <c r="AE160" s="32" t="str">
        <f aca="false">IF(S160="","",(8-S160)/8*100)</f>
        <v/>
      </c>
    </row>
    <row r="161" customFormat="false" ht="15" hidden="false" customHeight="false" outlineLevel="0" collapsed="false">
      <c r="A161" s="33"/>
      <c r="B161" s="33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0" t="str">
        <f aca="false">IF(COUNT(C161:E161)=0,"",(7-AVERAGE(C161:E161))/6*100)</f>
        <v/>
      </c>
      <c r="U161" s="10" t="str">
        <f aca="false">IF(COUNT(F161:I161)=0,"",100-AVERAGE(F161:I161)*100)</f>
        <v/>
      </c>
      <c r="V161" s="10" t="str">
        <f aca="false">IF(COUNT(AB161:AC161)=0,"",AVERAGE(AB161:AC161))</f>
        <v/>
      </c>
      <c r="W161" s="10" t="str">
        <f aca="false">IF(COUNT(AD161:AE161)=0,"",AVERAGE(AD161:AE161))</f>
        <v/>
      </c>
      <c r="X161" s="10" t="str">
        <f aca="false">IF(A161="","",COUNT(T161:W161))</f>
        <v/>
      </c>
      <c r="Y161" s="11" t="str">
        <f aca="false">IF(COUNT(T161:W161)&lt;2,"",AVERAGE(T161:W161))</f>
        <v/>
      </c>
      <c r="Z161" s="12" t="str">
        <f aca="false">IF(Y161="","",IF(Y161&lt;=25,"Strong alignment",IF(Y161&lt;=45,"Early warning",IF(Y161&lt;=65,"Needs attention","Serious misalignment"))))</f>
        <v/>
      </c>
      <c r="AA161" s="12" t="str">
        <f aca="false">IF(OR(COUNT(J161:M161)=0,COUNT(F161:I161)=0),"",IF(AND(AVERAGE(J161:M161)&gt;=Summary!$C$12,AVERAGE(F161:I161)&lt;=Summary!$C$13),"Yes","No"))</f>
        <v/>
      </c>
      <c r="AB161" s="32" t="str">
        <f aca="false">IF(COUNT(J161:M161)=0,"",(5-AVERAGE(J161:M161))/4*100)</f>
        <v/>
      </c>
      <c r="AC161" s="32" t="str">
        <f aca="false">IF(N161="","",IF(N161="certain",0,100))</f>
        <v/>
      </c>
      <c r="AD161" s="32" t="str">
        <f aca="false">IF(COUNT(O161:R161)=0,"",100-AVERAGE(O161:R161)*100)</f>
        <v/>
      </c>
      <c r="AE161" s="32" t="str">
        <f aca="false">IF(S161="","",(8-S161)/8*100)</f>
        <v/>
      </c>
    </row>
    <row r="162" customFormat="false" ht="15" hidden="false" customHeight="false" outlineLevel="0" collapsed="false">
      <c r="A162" s="33"/>
      <c r="B162" s="33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0" t="str">
        <f aca="false">IF(COUNT(C162:E162)=0,"",(7-AVERAGE(C162:E162))/6*100)</f>
        <v/>
      </c>
      <c r="U162" s="10" t="str">
        <f aca="false">IF(COUNT(F162:I162)=0,"",100-AVERAGE(F162:I162)*100)</f>
        <v/>
      </c>
      <c r="V162" s="10" t="str">
        <f aca="false">IF(COUNT(AB162:AC162)=0,"",AVERAGE(AB162:AC162))</f>
        <v/>
      </c>
      <c r="W162" s="10" t="str">
        <f aca="false">IF(COUNT(AD162:AE162)=0,"",AVERAGE(AD162:AE162))</f>
        <v/>
      </c>
      <c r="X162" s="10" t="str">
        <f aca="false">IF(A162="","",COUNT(T162:W162))</f>
        <v/>
      </c>
      <c r="Y162" s="11" t="str">
        <f aca="false">IF(COUNT(T162:W162)&lt;2,"",AVERAGE(T162:W162))</f>
        <v/>
      </c>
      <c r="Z162" s="12" t="str">
        <f aca="false">IF(Y162="","",IF(Y162&lt;=25,"Strong alignment",IF(Y162&lt;=45,"Early warning",IF(Y162&lt;=65,"Needs attention","Serious misalignment"))))</f>
        <v/>
      </c>
      <c r="AA162" s="12" t="str">
        <f aca="false">IF(OR(COUNT(J162:M162)=0,COUNT(F162:I162)=0),"",IF(AND(AVERAGE(J162:M162)&gt;=Summary!$C$12,AVERAGE(F162:I162)&lt;=Summary!$C$13),"Yes","No"))</f>
        <v/>
      </c>
      <c r="AB162" s="32" t="str">
        <f aca="false">IF(COUNT(J162:M162)=0,"",(5-AVERAGE(J162:M162))/4*100)</f>
        <v/>
      </c>
      <c r="AC162" s="32" t="str">
        <f aca="false">IF(N162="","",IF(N162="certain",0,100))</f>
        <v/>
      </c>
      <c r="AD162" s="32" t="str">
        <f aca="false">IF(COUNT(O162:R162)=0,"",100-AVERAGE(O162:R162)*100)</f>
        <v/>
      </c>
      <c r="AE162" s="32" t="str">
        <f aca="false">IF(S162="","",(8-S162)/8*100)</f>
        <v/>
      </c>
    </row>
    <row r="163" customFormat="false" ht="15" hidden="false" customHeight="false" outlineLevel="0" collapsed="false">
      <c r="A163" s="33"/>
      <c r="B163" s="33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0" t="str">
        <f aca="false">IF(COUNT(C163:E163)=0,"",(7-AVERAGE(C163:E163))/6*100)</f>
        <v/>
      </c>
      <c r="U163" s="10" t="str">
        <f aca="false">IF(COUNT(F163:I163)=0,"",100-AVERAGE(F163:I163)*100)</f>
        <v/>
      </c>
      <c r="V163" s="10" t="str">
        <f aca="false">IF(COUNT(AB163:AC163)=0,"",AVERAGE(AB163:AC163))</f>
        <v/>
      </c>
      <c r="W163" s="10" t="str">
        <f aca="false">IF(COUNT(AD163:AE163)=0,"",AVERAGE(AD163:AE163))</f>
        <v/>
      </c>
      <c r="X163" s="10" t="str">
        <f aca="false">IF(A163="","",COUNT(T163:W163))</f>
        <v/>
      </c>
      <c r="Y163" s="11" t="str">
        <f aca="false">IF(COUNT(T163:W163)&lt;2,"",AVERAGE(T163:W163))</f>
        <v/>
      </c>
      <c r="Z163" s="12" t="str">
        <f aca="false">IF(Y163="","",IF(Y163&lt;=25,"Strong alignment",IF(Y163&lt;=45,"Early warning",IF(Y163&lt;=65,"Needs attention","Serious misalignment"))))</f>
        <v/>
      </c>
      <c r="AA163" s="12" t="str">
        <f aca="false">IF(OR(COUNT(J163:M163)=0,COUNT(F163:I163)=0),"",IF(AND(AVERAGE(J163:M163)&gt;=Summary!$C$12,AVERAGE(F163:I163)&lt;=Summary!$C$13),"Yes","No"))</f>
        <v/>
      </c>
      <c r="AB163" s="32" t="str">
        <f aca="false">IF(COUNT(J163:M163)=0,"",(5-AVERAGE(J163:M163))/4*100)</f>
        <v/>
      </c>
      <c r="AC163" s="32" t="str">
        <f aca="false">IF(N163="","",IF(N163="certain",0,100))</f>
        <v/>
      </c>
      <c r="AD163" s="32" t="str">
        <f aca="false">IF(COUNT(O163:R163)=0,"",100-AVERAGE(O163:R163)*100)</f>
        <v/>
      </c>
      <c r="AE163" s="32" t="str">
        <f aca="false">IF(S163="","",(8-S163)/8*100)</f>
        <v/>
      </c>
    </row>
    <row r="164" customFormat="false" ht="15" hidden="false" customHeight="false" outlineLevel="0" collapsed="false">
      <c r="A164" s="33"/>
      <c r="B164" s="33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0" t="str">
        <f aca="false">IF(COUNT(C164:E164)=0,"",(7-AVERAGE(C164:E164))/6*100)</f>
        <v/>
      </c>
      <c r="U164" s="10" t="str">
        <f aca="false">IF(COUNT(F164:I164)=0,"",100-AVERAGE(F164:I164)*100)</f>
        <v/>
      </c>
      <c r="V164" s="10" t="str">
        <f aca="false">IF(COUNT(AB164:AC164)=0,"",AVERAGE(AB164:AC164))</f>
        <v/>
      </c>
      <c r="W164" s="10" t="str">
        <f aca="false">IF(COUNT(AD164:AE164)=0,"",AVERAGE(AD164:AE164))</f>
        <v/>
      </c>
      <c r="X164" s="10" t="str">
        <f aca="false">IF(A164="","",COUNT(T164:W164))</f>
        <v/>
      </c>
      <c r="Y164" s="11" t="str">
        <f aca="false">IF(COUNT(T164:W164)&lt;2,"",AVERAGE(T164:W164))</f>
        <v/>
      </c>
      <c r="Z164" s="12" t="str">
        <f aca="false">IF(Y164="","",IF(Y164&lt;=25,"Strong alignment",IF(Y164&lt;=45,"Early warning",IF(Y164&lt;=65,"Needs attention","Serious misalignment"))))</f>
        <v/>
      </c>
      <c r="AA164" s="12" t="str">
        <f aca="false">IF(OR(COUNT(J164:M164)=0,COUNT(F164:I164)=0),"",IF(AND(AVERAGE(J164:M164)&gt;=Summary!$C$12,AVERAGE(F164:I164)&lt;=Summary!$C$13),"Yes","No"))</f>
        <v/>
      </c>
      <c r="AB164" s="32" t="str">
        <f aca="false">IF(COUNT(J164:M164)=0,"",(5-AVERAGE(J164:M164))/4*100)</f>
        <v/>
      </c>
      <c r="AC164" s="32" t="str">
        <f aca="false">IF(N164="","",IF(N164="certain",0,100))</f>
        <v/>
      </c>
      <c r="AD164" s="32" t="str">
        <f aca="false">IF(COUNT(O164:R164)=0,"",100-AVERAGE(O164:R164)*100)</f>
        <v/>
      </c>
      <c r="AE164" s="32" t="str">
        <f aca="false">IF(S164="","",(8-S164)/8*100)</f>
        <v/>
      </c>
    </row>
    <row r="165" customFormat="false" ht="15" hidden="false" customHeight="false" outlineLevel="0" collapsed="false">
      <c r="A165" s="33"/>
      <c r="B165" s="33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0" t="str">
        <f aca="false">IF(COUNT(C165:E165)=0,"",(7-AVERAGE(C165:E165))/6*100)</f>
        <v/>
      </c>
      <c r="U165" s="10" t="str">
        <f aca="false">IF(COUNT(F165:I165)=0,"",100-AVERAGE(F165:I165)*100)</f>
        <v/>
      </c>
      <c r="V165" s="10" t="str">
        <f aca="false">IF(COUNT(AB165:AC165)=0,"",AVERAGE(AB165:AC165))</f>
        <v/>
      </c>
      <c r="W165" s="10" t="str">
        <f aca="false">IF(COUNT(AD165:AE165)=0,"",AVERAGE(AD165:AE165))</f>
        <v/>
      </c>
      <c r="X165" s="10" t="str">
        <f aca="false">IF(A165="","",COUNT(T165:W165))</f>
        <v/>
      </c>
      <c r="Y165" s="11" t="str">
        <f aca="false">IF(COUNT(T165:W165)&lt;2,"",AVERAGE(T165:W165))</f>
        <v/>
      </c>
      <c r="Z165" s="12" t="str">
        <f aca="false">IF(Y165="","",IF(Y165&lt;=25,"Strong alignment",IF(Y165&lt;=45,"Early warning",IF(Y165&lt;=65,"Needs attention","Serious misalignment"))))</f>
        <v/>
      </c>
      <c r="AA165" s="12" t="str">
        <f aca="false">IF(OR(COUNT(J165:M165)=0,COUNT(F165:I165)=0),"",IF(AND(AVERAGE(J165:M165)&gt;=Summary!$C$12,AVERAGE(F165:I165)&lt;=Summary!$C$13),"Yes","No"))</f>
        <v/>
      </c>
      <c r="AB165" s="32" t="str">
        <f aca="false">IF(COUNT(J165:M165)=0,"",(5-AVERAGE(J165:M165))/4*100)</f>
        <v/>
      </c>
      <c r="AC165" s="32" t="str">
        <f aca="false">IF(N165="","",IF(N165="certain",0,100))</f>
        <v/>
      </c>
      <c r="AD165" s="32" t="str">
        <f aca="false">IF(COUNT(O165:R165)=0,"",100-AVERAGE(O165:R165)*100)</f>
        <v/>
      </c>
      <c r="AE165" s="32" t="str">
        <f aca="false">IF(S165="","",(8-S165)/8*100)</f>
        <v/>
      </c>
    </row>
    <row r="166" customFormat="false" ht="15" hidden="false" customHeight="false" outlineLevel="0" collapsed="false">
      <c r="A166" s="33"/>
      <c r="B166" s="33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0" t="str">
        <f aca="false">IF(COUNT(C166:E166)=0,"",(7-AVERAGE(C166:E166))/6*100)</f>
        <v/>
      </c>
      <c r="U166" s="10" t="str">
        <f aca="false">IF(COUNT(F166:I166)=0,"",100-AVERAGE(F166:I166)*100)</f>
        <v/>
      </c>
      <c r="V166" s="10" t="str">
        <f aca="false">IF(COUNT(AB166:AC166)=0,"",AVERAGE(AB166:AC166))</f>
        <v/>
      </c>
      <c r="W166" s="10" t="str">
        <f aca="false">IF(COUNT(AD166:AE166)=0,"",AVERAGE(AD166:AE166))</f>
        <v/>
      </c>
      <c r="X166" s="10" t="str">
        <f aca="false">IF(A166="","",COUNT(T166:W166))</f>
        <v/>
      </c>
      <c r="Y166" s="11" t="str">
        <f aca="false">IF(COUNT(T166:W166)&lt;2,"",AVERAGE(T166:W166))</f>
        <v/>
      </c>
      <c r="Z166" s="12" t="str">
        <f aca="false">IF(Y166="","",IF(Y166&lt;=25,"Strong alignment",IF(Y166&lt;=45,"Early warning",IF(Y166&lt;=65,"Needs attention","Serious misalignment"))))</f>
        <v/>
      </c>
      <c r="AA166" s="12" t="str">
        <f aca="false">IF(OR(COUNT(J166:M166)=0,COUNT(F166:I166)=0),"",IF(AND(AVERAGE(J166:M166)&gt;=Summary!$C$12,AVERAGE(F166:I166)&lt;=Summary!$C$13),"Yes","No"))</f>
        <v/>
      </c>
      <c r="AB166" s="32" t="str">
        <f aca="false">IF(COUNT(J166:M166)=0,"",(5-AVERAGE(J166:M166))/4*100)</f>
        <v/>
      </c>
      <c r="AC166" s="32" t="str">
        <f aca="false">IF(N166="","",IF(N166="certain",0,100))</f>
        <v/>
      </c>
      <c r="AD166" s="32" t="str">
        <f aca="false">IF(COUNT(O166:R166)=0,"",100-AVERAGE(O166:R166)*100)</f>
        <v/>
      </c>
      <c r="AE166" s="32" t="str">
        <f aca="false">IF(S166="","",(8-S166)/8*100)</f>
        <v/>
      </c>
    </row>
    <row r="167" customFormat="false" ht="15" hidden="false" customHeight="false" outlineLevel="0" collapsed="false">
      <c r="A167" s="33"/>
      <c r="B167" s="33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0" t="str">
        <f aca="false">IF(COUNT(C167:E167)=0,"",(7-AVERAGE(C167:E167))/6*100)</f>
        <v/>
      </c>
      <c r="U167" s="10" t="str">
        <f aca="false">IF(COUNT(F167:I167)=0,"",100-AVERAGE(F167:I167)*100)</f>
        <v/>
      </c>
      <c r="V167" s="10" t="str">
        <f aca="false">IF(COUNT(AB167:AC167)=0,"",AVERAGE(AB167:AC167))</f>
        <v/>
      </c>
      <c r="W167" s="10" t="str">
        <f aca="false">IF(COUNT(AD167:AE167)=0,"",AVERAGE(AD167:AE167))</f>
        <v/>
      </c>
      <c r="X167" s="10" t="str">
        <f aca="false">IF(A167="","",COUNT(T167:W167))</f>
        <v/>
      </c>
      <c r="Y167" s="11" t="str">
        <f aca="false">IF(COUNT(T167:W167)&lt;2,"",AVERAGE(T167:W167))</f>
        <v/>
      </c>
      <c r="Z167" s="12" t="str">
        <f aca="false">IF(Y167="","",IF(Y167&lt;=25,"Strong alignment",IF(Y167&lt;=45,"Early warning",IF(Y167&lt;=65,"Needs attention","Serious misalignment"))))</f>
        <v/>
      </c>
      <c r="AA167" s="12" t="str">
        <f aca="false">IF(OR(COUNT(J167:M167)=0,COUNT(F167:I167)=0),"",IF(AND(AVERAGE(J167:M167)&gt;=Summary!$C$12,AVERAGE(F167:I167)&lt;=Summary!$C$13),"Yes","No"))</f>
        <v/>
      </c>
      <c r="AB167" s="32" t="str">
        <f aca="false">IF(COUNT(J167:M167)=0,"",(5-AVERAGE(J167:M167))/4*100)</f>
        <v/>
      </c>
      <c r="AC167" s="32" t="str">
        <f aca="false">IF(N167="","",IF(N167="certain",0,100))</f>
        <v/>
      </c>
      <c r="AD167" s="32" t="str">
        <f aca="false">IF(COUNT(O167:R167)=0,"",100-AVERAGE(O167:R167)*100)</f>
        <v/>
      </c>
      <c r="AE167" s="32" t="str">
        <f aca="false">IF(S167="","",(8-S167)/8*100)</f>
        <v/>
      </c>
    </row>
    <row r="168" customFormat="false" ht="15" hidden="false" customHeight="false" outlineLevel="0" collapsed="false">
      <c r="A168" s="33"/>
      <c r="B168" s="33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0" t="str">
        <f aca="false">IF(COUNT(C168:E168)=0,"",(7-AVERAGE(C168:E168))/6*100)</f>
        <v/>
      </c>
      <c r="U168" s="10" t="str">
        <f aca="false">IF(COUNT(F168:I168)=0,"",100-AVERAGE(F168:I168)*100)</f>
        <v/>
      </c>
      <c r="V168" s="10" t="str">
        <f aca="false">IF(COUNT(AB168:AC168)=0,"",AVERAGE(AB168:AC168))</f>
        <v/>
      </c>
      <c r="W168" s="10" t="str">
        <f aca="false">IF(COUNT(AD168:AE168)=0,"",AVERAGE(AD168:AE168))</f>
        <v/>
      </c>
      <c r="X168" s="10" t="str">
        <f aca="false">IF(A168="","",COUNT(T168:W168))</f>
        <v/>
      </c>
      <c r="Y168" s="11" t="str">
        <f aca="false">IF(COUNT(T168:W168)&lt;2,"",AVERAGE(T168:W168))</f>
        <v/>
      </c>
      <c r="Z168" s="12" t="str">
        <f aca="false">IF(Y168="","",IF(Y168&lt;=25,"Strong alignment",IF(Y168&lt;=45,"Early warning",IF(Y168&lt;=65,"Needs attention","Serious misalignment"))))</f>
        <v/>
      </c>
      <c r="AA168" s="12" t="str">
        <f aca="false">IF(OR(COUNT(J168:M168)=0,COUNT(F168:I168)=0),"",IF(AND(AVERAGE(J168:M168)&gt;=Summary!$C$12,AVERAGE(F168:I168)&lt;=Summary!$C$13),"Yes","No"))</f>
        <v/>
      </c>
      <c r="AB168" s="32" t="str">
        <f aca="false">IF(COUNT(J168:M168)=0,"",(5-AVERAGE(J168:M168))/4*100)</f>
        <v/>
      </c>
      <c r="AC168" s="32" t="str">
        <f aca="false">IF(N168="","",IF(N168="certain",0,100))</f>
        <v/>
      </c>
      <c r="AD168" s="32" t="str">
        <f aca="false">IF(COUNT(O168:R168)=0,"",100-AVERAGE(O168:R168)*100)</f>
        <v/>
      </c>
      <c r="AE168" s="32" t="str">
        <f aca="false">IF(S168="","",(8-S168)/8*100)</f>
        <v/>
      </c>
    </row>
    <row r="169" customFormat="false" ht="15" hidden="false" customHeight="false" outlineLevel="0" collapsed="false">
      <c r="A169" s="33"/>
      <c r="B169" s="33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0" t="str">
        <f aca="false">IF(COUNT(C169:E169)=0,"",(7-AVERAGE(C169:E169))/6*100)</f>
        <v/>
      </c>
      <c r="U169" s="10" t="str">
        <f aca="false">IF(COUNT(F169:I169)=0,"",100-AVERAGE(F169:I169)*100)</f>
        <v/>
      </c>
      <c r="V169" s="10" t="str">
        <f aca="false">IF(COUNT(AB169:AC169)=0,"",AVERAGE(AB169:AC169))</f>
        <v/>
      </c>
      <c r="W169" s="10" t="str">
        <f aca="false">IF(COUNT(AD169:AE169)=0,"",AVERAGE(AD169:AE169))</f>
        <v/>
      </c>
      <c r="X169" s="10" t="str">
        <f aca="false">IF(A169="","",COUNT(T169:W169))</f>
        <v/>
      </c>
      <c r="Y169" s="11" t="str">
        <f aca="false">IF(COUNT(T169:W169)&lt;2,"",AVERAGE(T169:W169))</f>
        <v/>
      </c>
      <c r="Z169" s="12" t="str">
        <f aca="false">IF(Y169="","",IF(Y169&lt;=25,"Strong alignment",IF(Y169&lt;=45,"Early warning",IF(Y169&lt;=65,"Needs attention","Serious misalignment"))))</f>
        <v/>
      </c>
      <c r="AA169" s="12" t="str">
        <f aca="false">IF(OR(COUNT(J169:M169)=0,COUNT(F169:I169)=0),"",IF(AND(AVERAGE(J169:M169)&gt;=Summary!$C$12,AVERAGE(F169:I169)&lt;=Summary!$C$13),"Yes","No"))</f>
        <v/>
      </c>
      <c r="AB169" s="32" t="str">
        <f aca="false">IF(COUNT(J169:M169)=0,"",(5-AVERAGE(J169:M169))/4*100)</f>
        <v/>
      </c>
      <c r="AC169" s="32" t="str">
        <f aca="false">IF(N169="","",IF(N169="certain",0,100))</f>
        <v/>
      </c>
      <c r="AD169" s="32" t="str">
        <f aca="false">IF(COUNT(O169:R169)=0,"",100-AVERAGE(O169:R169)*100)</f>
        <v/>
      </c>
      <c r="AE169" s="32" t="str">
        <f aca="false">IF(S169="","",(8-S169)/8*100)</f>
        <v/>
      </c>
    </row>
    <row r="170" customFormat="false" ht="15" hidden="false" customHeight="false" outlineLevel="0" collapsed="false">
      <c r="A170" s="33"/>
      <c r="B170" s="33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0" t="str">
        <f aca="false">IF(COUNT(C170:E170)=0,"",(7-AVERAGE(C170:E170))/6*100)</f>
        <v/>
      </c>
      <c r="U170" s="10" t="str">
        <f aca="false">IF(COUNT(F170:I170)=0,"",100-AVERAGE(F170:I170)*100)</f>
        <v/>
      </c>
      <c r="V170" s="10" t="str">
        <f aca="false">IF(COUNT(AB170:AC170)=0,"",AVERAGE(AB170:AC170))</f>
        <v/>
      </c>
      <c r="W170" s="10" t="str">
        <f aca="false">IF(COUNT(AD170:AE170)=0,"",AVERAGE(AD170:AE170))</f>
        <v/>
      </c>
      <c r="X170" s="10" t="str">
        <f aca="false">IF(A170="","",COUNT(T170:W170))</f>
        <v/>
      </c>
      <c r="Y170" s="11" t="str">
        <f aca="false">IF(COUNT(T170:W170)&lt;2,"",AVERAGE(T170:W170))</f>
        <v/>
      </c>
      <c r="Z170" s="12" t="str">
        <f aca="false">IF(Y170="","",IF(Y170&lt;=25,"Strong alignment",IF(Y170&lt;=45,"Early warning",IF(Y170&lt;=65,"Needs attention","Serious misalignment"))))</f>
        <v/>
      </c>
      <c r="AA170" s="12" t="str">
        <f aca="false">IF(OR(COUNT(J170:M170)=0,COUNT(F170:I170)=0),"",IF(AND(AVERAGE(J170:M170)&gt;=Summary!$C$12,AVERAGE(F170:I170)&lt;=Summary!$C$13),"Yes","No"))</f>
        <v/>
      </c>
      <c r="AB170" s="32" t="str">
        <f aca="false">IF(COUNT(J170:M170)=0,"",(5-AVERAGE(J170:M170))/4*100)</f>
        <v/>
      </c>
      <c r="AC170" s="32" t="str">
        <f aca="false">IF(N170="","",IF(N170="certain",0,100))</f>
        <v/>
      </c>
      <c r="AD170" s="32" t="str">
        <f aca="false">IF(COUNT(O170:R170)=0,"",100-AVERAGE(O170:R170)*100)</f>
        <v/>
      </c>
      <c r="AE170" s="32" t="str">
        <f aca="false">IF(S170="","",(8-S170)/8*100)</f>
        <v/>
      </c>
    </row>
    <row r="171" customFormat="false" ht="15" hidden="false" customHeight="false" outlineLevel="0" collapsed="false">
      <c r="A171" s="33"/>
      <c r="B171" s="33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0" t="str">
        <f aca="false">IF(COUNT(C171:E171)=0,"",(7-AVERAGE(C171:E171))/6*100)</f>
        <v/>
      </c>
      <c r="U171" s="10" t="str">
        <f aca="false">IF(COUNT(F171:I171)=0,"",100-AVERAGE(F171:I171)*100)</f>
        <v/>
      </c>
      <c r="V171" s="10" t="str">
        <f aca="false">IF(COUNT(AB171:AC171)=0,"",AVERAGE(AB171:AC171))</f>
        <v/>
      </c>
      <c r="W171" s="10" t="str">
        <f aca="false">IF(COUNT(AD171:AE171)=0,"",AVERAGE(AD171:AE171))</f>
        <v/>
      </c>
      <c r="X171" s="10" t="str">
        <f aca="false">IF(A171="","",COUNT(T171:W171))</f>
        <v/>
      </c>
      <c r="Y171" s="11" t="str">
        <f aca="false">IF(COUNT(T171:W171)&lt;2,"",AVERAGE(T171:W171))</f>
        <v/>
      </c>
      <c r="Z171" s="12" t="str">
        <f aca="false">IF(Y171="","",IF(Y171&lt;=25,"Strong alignment",IF(Y171&lt;=45,"Early warning",IF(Y171&lt;=65,"Needs attention","Serious misalignment"))))</f>
        <v/>
      </c>
      <c r="AA171" s="12" t="str">
        <f aca="false">IF(OR(COUNT(J171:M171)=0,COUNT(F171:I171)=0),"",IF(AND(AVERAGE(J171:M171)&gt;=Summary!$C$12,AVERAGE(F171:I171)&lt;=Summary!$C$13),"Yes","No"))</f>
        <v/>
      </c>
      <c r="AB171" s="32" t="str">
        <f aca="false">IF(COUNT(J171:M171)=0,"",(5-AVERAGE(J171:M171))/4*100)</f>
        <v/>
      </c>
      <c r="AC171" s="32" t="str">
        <f aca="false">IF(N171="","",IF(N171="certain",0,100))</f>
        <v/>
      </c>
      <c r="AD171" s="32" t="str">
        <f aca="false">IF(COUNT(O171:R171)=0,"",100-AVERAGE(O171:R171)*100)</f>
        <v/>
      </c>
      <c r="AE171" s="32" t="str">
        <f aca="false">IF(S171="","",(8-S171)/8*100)</f>
        <v/>
      </c>
    </row>
    <row r="172" customFormat="false" ht="15" hidden="false" customHeight="false" outlineLevel="0" collapsed="false">
      <c r="A172" s="33"/>
      <c r="B172" s="33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0" t="str">
        <f aca="false">IF(COUNT(C172:E172)=0,"",(7-AVERAGE(C172:E172))/6*100)</f>
        <v/>
      </c>
      <c r="U172" s="10" t="str">
        <f aca="false">IF(COUNT(F172:I172)=0,"",100-AVERAGE(F172:I172)*100)</f>
        <v/>
      </c>
      <c r="V172" s="10" t="str">
        <f aca="false">IF(COUNT(AB172:AC172)=0,"",AVERAGE(AB172:AC172))</f>
        <v/>
      </c>
      <c r="W172" s="10" t="str">
        <f aca="false">IF(COUNT(AD172:AE172)=0,"",AVERAGE(AD172:AE172))</f>
        <v/>
      </c>
      <c r="X172" s="10" t="str">
        <f aca="false">IF(A172="","",COUNT(T172:W172))</f>
        <v/>
      </c>
      <c r="Y172" s="11" t="str">
        <f aca="false">IF(COUNT(T172:W172)&lt;2,"",AVERAGE(T172:W172))</f>
        <v/>
      </c>
      <c r="Z172" s="12" t="str">
        <f aca="false">IF(Y172="","",IF(Y172&lt;=25,"Strong alignment",IF(Y172&lt;=45,"Early warning",IF(Y172&lt;=65,"Needs attention","Serious misalignment"))))</f>
        <v/>
      </c>
      <c r="AA172" s="12" t="str">
        <f aca="false">IF(OR(COUNT(J172:M172)=0,COUNT(F172:I172)=0),"",IF(AND(AVERAGE(J172:M172)&gt;=Summary!$C$12,AVERAGE(F172:I172)&lt;=Summary!$C$13),"Yes","No"))</f>
        <v/>
      </c>
      <c r="AB172" s="32" t="str">
        <f aca="false">IF(COUNT(J172:M172)=0,"",(5-AVERAGE(J172:M172))/4*100)</f>
        <v/>
      </c>
      <c r="AC172" s="32" t="str">
        <f aca="false">IF(N172="","",IF(N172="certain",0,100))</f>
        <v/>
      </c>
      <c r="AD172" s="32" t="str">
        <f aca="false">IF(COUNT(O172:R172)=0,"",100-AVERAGE(O172:R172)*100)</f>
        <v/>
      </c>
      <c r="AE172" s="32" t="str">
        <f aca="false">IF(S172="","",(8-S172)/8*100)</f>
        <v/>
      </c>
    </row>
    <row r="173" customFormat="false" ht="15" hidden="false" customHeight="false" outlineLevel="0" collapsed="false">
      <c r="A173" s="33"/>
      <c r="B173" s="33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0" t="str">
        <f aca="false">IF(COUNT(C173:E173)=0,"",(7-AVERAGE(C173:E173))/6*100)</f>
        <v/>
      </c>
      <c r="U173" s="10" t="str">
        <f aca="false">IF(COUNT(F173:I173)=0,"",100-AVERAGE(F173:I173)*100)</f>
        <v/>
      </c>
      <c r="V173" s="10" t="str">
        <f aca="false">IF(COUNT(AB173:AC173)=0,"",AVERAGE(AB173:AC173))</f>
        <v/>
      </c>
      <c r="W173" s="10" t="str">
        <f aca="false">IF(COUNT(AD173:AE173)=0,"",AVERAGE(AD173:AE173))</f>
        <v/>
      </c>
      <c r="X173" s="10" t="str">
        <f aca="false">IF(A173="","",COUNT(T173:W173))</f>
        <v/>
      </c>
      <c r="Y173" s="11" t="str">
        <f aca="false">IF(COUNT(T173:W173)&lt;2,"",AVERAGE(T173:W173))</f>
        <v/>
      </c>
      <c r="Z173" s="12" t="str">
        <f aca="false">IF(Y173="","",IF(Y173&lt;=25,"Strong alignment",IF(Y173&lt;=45,"Early warning",IF(Y173&lt;=65,"Needs attention","Serious misalignment"))))</f>
        <v/>
      </c>
      <c r="AA173" s="12" t="str">
        <f aca="false">IF(OR(COUNT(J173:M173)=0,COUNT(F173:I173)=0),"",IF(AND(AVERAGE(J173:M173)&gt;=Summary!$C$12,AVERAGE(F173:I173)&lt;=Summary!$C$13),"Yes","No"))</f>
        <v/>
      </c>
      <c r="AB173" s="32" t="str">
        <f aca="false">IF(COUNT(J173:M173)=0,"",(5-AVERAGE(J173:M173))/4*100)</f>
        <v/>
      </c>
      <c r="AC173" s="32" t="str">
        <f aca="false">IF(N173="","",IF(N173="certain",0,100))</f>
        <v/>
      </c>
      <c r="AD173" s="32" t="str">
        <f aca="false">IF(COUNT(O173:R173)=0,"",100-AVERAGE(O173:R173)*100)</f>
        <v/>
      </c>
      <c r="AE173" s="32" t="str">
        <f aca="false">IF(S173="","",(8-S173)/8*100)</f>
        <v/>
      </c>
    </row>
    <row r="174" customFormat="false" ht="15" hidden="false" customHeight="false" outlineLevel="0" collapsed="false">
      <c r="A174" s="33"/>
      <c r="B174" s="33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0" t="str">
        <f aca="false">IF(COUNT(C174:E174)=0,"",(7-AVERAGE(C174:E174))/6*100)</f>
        <v/>
      </c>
      <c r="U174" s="10" t="str">
        <f aca="false">IF(COUNT(F174:I174)=0,"",100-AVERAGE(F174:I174)*100)</f>
        <v/>
      </c>
      <c r="V174" s="10" t="str">
        <f aca="false">IF(COUNT(AB174:AC174)=0,"",AVERAGE(AB174:AC174))</f>
        <v/>
      </c>
      <c r="W174" s="10" t="str">
        <f aca="false">IF(COUNT(AD174:AE174)=0,"",AVERAGE(AD174:AE174))</f>
        <v/>
      </c>
      <c r="X174" s="10" t="str">
        <f aca="false">IF(A174="","",COUNT(T174:W174))</f>
        <v/>
      </c>
      <c r="Y174" s="11" t="str">
        <f aca="false">IF(COUNT(T174:W174)&lt;2,"",AVERAGE(T174:W174))</f>
        <v/>
      </c>
      <c r="Z174" s="12" t="str">
        <f aca="false">IF(Y174="","",IF(Y174&lt;=25,"Strong alignment",IF(Y174&lt;=45,"Early warning",IF(Y174&lt;=65,"Needs attention","Serious misalignment"))))</f>
        <v/>
      </c>
      <c r="AA174" s="12" t="str">
        <f aca="false">IF(OR(COUNT(J174:M174)=0,COUNT(F174:I174)=0),"",IF(AND(AVERAGE(J174:M174)&gt;=Summary!$C$12,AVERAGE(F174:I174)&lt;=Summary!$C$13),"Yes","No"))</f>
        <v/>
      </c>
      <c r="AB174" s="32" t="str">
        <f aca="false">IF(COUNT(J174:M174)=0,"",(5-AVERAGE(J174:M174))/4*100)</f>
        <v/>
      </c>
      <c r="AC174" s="32" t="str">
        <f aca="false">IF(N174="","",IF(N174="certain",0,100))</f>
        <v/>
      </c>
      <c r="AD174" s="32" t="str">
        <f aca="false">IF(COUNT(O174:R174)=0,"",100-AVERAGE(O174:R174)*100)</f>
        <v/>
      </c>
      <c r="AE174" s="32" t="str">
        <f aca="false">IF(S174="","",(8-S174)/8*100)</f>
        <v/>
      </c>
    </row>
    <row r="175" customFormat="false" ht="15" hidden="false" customHeight="false" outlineLevel="0" collapsed="false">
      <c r="A175" s="33"/>
      <c r="B175" s="33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0" t="str">
        <f aca="false">IF(COUNT(C175:E175)=0,"",(7-AVERAGE(C175:E175))/6*100)</f>
        <v/>
      </c>
      <c r="U175" s="10" t="str">
        <f aca="false">IF(COUNT(F175:I175)=0,"",100-AVERAGE(F175:I175)*100)</f>
        <v/>
      </c>
      <c r="V175" s="10" t="str">
        <f aca="false">IF(COUNT(AB175:AC175)=0,"",AVERAGE(AB175:AC175))</f>
        <v/>
      </c>
      <c r="W175" s="10" t="str">
        <f aca="false">IF(COUNT(AD175:AE175)=0,"",AVERAGE(AD175:AE175))</f>
        <v/>
      </c>
      <c r="X175" s="10" t="str">
        <f aca="false">IF(A175="","",COUNT(T175:W175))</f>
        <v/>
      </c>
      <c r="Y175" s="11" t="str">
        <f aca="false">IF(COUNT(T175:W175)&lt;2,"",AVERAGE(T175:W175))</f>
        <v/>
      </c>
      <c r="Z175" s="12" t="str">
        <f aca="false">IF(Y175="","",IF(Y175&lt;=25,"Strong alignment",IF(Y175&lt;=45,"Early warning",IF(Y175&lt;=65,"Needs attention","Serious misalignment"))))</f>
        <v/>
      </c>
      <c r="AA175" s="12" t="str">
        <f aca="false">IF(OR(COUNT(J175:M175)=0,COUNT(F175:I175)=0),"",IF(AND(AVERAGE(J175:M175)&gt;=Summary!$C$12,AVERAGE(F175:I175)&lt;=Summary!$C$13),"Yes","No"))</f>
        <v/>
      </c>
      <c r="AB175" s="32" t="str">
        <f aca="false">IF(COUNT(J175:M175)=0,"",(5-AVERAGE(J175:M175))/4*100)</f>
        <v/>
      </c>
      <c r="AC175" s="32" t="str">
        <f aca="false">IF(N175="","",IF(N175="certain",0,100))</f>
        <v/>
      </c>
      <c r="AD175" s="32" t="str">
        <f aca="false">IF(COUNT(O175:R175)=0,"",100-AVERAGE(O175:R175)*100)</f>
        <v/>
      </c>
      <c r="AE175" s="32" t="str">
        <f aca="false">IF(S175="","",(8-S175)/8*100)</f>
        <v/>
      </c>
    </row>
    <row r="176" customFormat="false" ht="15" hidden="false" customHeight="false" outlineLevel="0" collapsed="false">
      <c r="A176" s="33"/>
      <c r="B176" s="33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0" t="str">
        <f aca="false">IF(COUNT(C176:E176)=0,"",(7-AVERAGE(C176:E176))/6*100)</f>
        <v/>
      </c>
      <c r="U176" s="10" t="str">
        <f aca="false">IF(COUNT(F176:I176)=0,"",100-AVERAGE(F176:I176)*100)</f>
        <v/>
      </c>
      <c r="V176" s="10" t="str">
        <f aca="false">IF(COUNT(AB176:AC176)=0,"",AVERAGE(AB176:AC176))</f>
        <v/>
      </c>
      <c r="W176" s="10" t="str">
        <f aca="false">IF(COUNT(AD176:AE176)=0,"",AVERAGE(AD176:AE176))</f>
        <v/>
      </c>
      <c r="X176" s="10" t="str">
        <f aca="false">IF(A176="","",COUNT(T176:W176))</f>
        <v/>
      </c>
      <c r="Y176" s="11" t="str">
        <f aca="false">IF(COUNT(T176:W176)&lt;2,"",AVERAGE(T176:W176))</f>
        <v/>
      </c>
      <c r="Z176" s="12" t="str">
        <f aca="false">IF(Y176="","",IF(Y176&lt;=25,"Strong alignment",IF(Y176&lt;=45,"Early warning",IF(Y176&lt;=65,"Needs attention","Serious misalignment"))))</f>
        <v/>
      </c>
      <c r="AA176" s="12" t="str">
        <f aca="false">IF(OR(COUNT(J176:M176)=0,COUNT(F176:I176)=0),"",IF(AND(AVERAGE(J176:M176)&gt;=Summary!$C$12,AVERAGE(F176:I176)&lt;=Summary!$C$13),"Yes","No"))</f>
        <v/>
      </c>
      <c r="AB176" s="32" t="str">
        <f aca="false">IF(COUNT(J176:M176)=0,"",(5-AVERAGE(J176:M176))/4*100)</f>
        <v/>
      </c>
      <c r="AC176" s="32" t="str">
        <f aca="false">IF(N176="","",IF(N176="certain",0,100))</f>
        <v/>
      </c>
      <c r="AD176" s="32" t="str">
        <f aca="false">IF(COUNT(O176:R176)=0,"",100-AVERAGE(O176:R176)*100)</f>
        <v/>
      </c>
      <c r="AE176" s="32" t="str">
        <f aca="false">IF(S176="","",(8-S176)/8*100)</f>
        <v/>
      </c>
    </row>
    <row r="177" customFormat="false" ht="15" hidden="false" customHeight="false" outlineLevel="0" collapsed="false">
      <c r="A177" s="33"/>
      <c r="B177" s="33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0" t="str">
        <f aca="false">IF(COUNT(C177:E177)=0,"",(7-AVERAGE(C177:E177))/6*100)</f>
        <v/>
      </c>
      <c r="U177" s="10" t="str">
        <f aca="false">IF(COUNT(F177:I177)=0,"",100-AVERAGE(F177:I177)*100)</f>
        <v/>
      </c>
      <c r="V177" s="10" t="str">
        <f aca="false">IF(COUNT(AB177:AC177)=0,"",AVERAGE(AB177:AC177))</f>
        <v/>
      </c>
      <c r="W177" s="10" t="str">
        <f aca="false">IF(COUNT(AD177:AE177)=0,"",AVERAGE(AD177:AE177))</f>
        <v/>
      </c>
      <c r="X177" s="10" t="str">
        <f aca="false">IF(A177="","",COUNT(T177:W177))</f>
        <v/>
      </c>
      <c r="Y177" s="11" t="str">
        <f aca="false">IF(COUNT(T177:W177)&lt;2,"",AVERAGE(T177:W177))</f>
        <v/>
      </c>
      <c r="Z177" s="12" t="str">
        <f aca="false">IF(Y177="","",IF(Y177&lt;=25,"Strong alignment",IF(Y177&lt;=45,"Early warning",IF(Y177&lt;=65,"Needs attention","Serious misalignment"))))</f>
        <v/>
      </c>
      <c r="AA177" s="12" t="str">
        <f aca="false">IF(OR(COUNT(J177:M177)=0,COUNT(F177:I177)=0),"",IF(AND(AVERAGE(J177:M177)&gt;=Summary!$C$12,AVERAGE(F177:I177)&lt;=Summary!$C$13),"Yes","No"))</f>
        <v/>
      </c>
      <c r="AB177" s="32" t="str">
        <f aca="false">IF(COUNT(J177:M177)=0,"",(5-AVERAGE(J177:M177))/4*100)</f>
        <v/>
      </c>
      <c r="AC177" s="32" t="str">
        <f aca="false">IF(N177="","",IF(N177="certain",0,100))</f>
        <v/>
      </c>
      <c r="AD177" s="32" t="str">
        <f aca="false">IF(COUNT(O177:R177)=0,"",100-AVERAGE(O177:R177)*100)</f>
        <v/>
      </c>
      <c r="AE177" s="32" t="str">
        <f aca="false">IF(S177="","",(8-S177)/8*100)</f>
        <v/>
      </c>
    </row>
    <row r="178" customFormat="false" ht="15" hidden="false" customHeight="false" outlineLevel="0" collapsed="false">
      <c r="A178" s="33"/>
      <c r="B178" s="33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0" t="str">
        <f aca="false">IF(COUNT(C178:E178)=0,"",(7-AVERAGE(C178:E178))/6*100)</f>
        <v/>
      </c>
      <c r="U178" s="10" t="str">
        <f aca="false">IF(COUNT(F178:I178)=0,"",100-AVERAGE(F178:I178)*100)</f>
        <v/>
      </c>
      <c r="V178" s="10" t="str">
        <f aca="false">IF(COUNT(AB178:AC178)=0,"",AVERAGE(AB178:AC178))</f>
        <v/>
      </c>
      <c r="W178" s="10" t="str">
        <f aca="false">IF(COUNT(AD178:AE178)=0,"",AVERAGE(AD178:AE178))</f>
        <v/>
      </c>
      <c r="X178" s="10" t="str">
        <f aca="false">IF(A178="","",COUNT(T178:W178))</f>
        <v/>
      </c>
      <c r="Y178" s="11" t="str">
        <f aca="false">IF(COUNT(T178:W178)&lt;2,"",AVERAGE(T178:W178))</f>
        <v/>
      </c>
      <c r="Z178" s="12" t="str">
        <f aca="false">IF(Y178="","",IF(Y178&lt;=25,"Strong alignment",IF(Y178&lt;=45,"Early warning",IF(Y178&lt;=65,"Needs attention","Serious misalignment"))))</f>
        <v/>
      </c>
      <c r="AA178" s="12" t="str">
        <f aca="false">IF(OR(COUNT(J178:M178)=0,COUNT(F178:I178)=0),"",IF(AND(AVERAGE(J178:M178)&gt;=Summary!$C$12,AVERAGE(F178:I178)&lt;=Summary!$C$13),"Yes","No"))</f>
        <v/>
      </c>
      <c r="AB178" s="32" t="str">
        <f aca="false">IF(COUNT(J178:M178)=0,"",(5-AVERAGE(J178:M178))/4*100)</f>
        <v/>
      </c>
      <c r="AC178" s="32" t="str">
        <f aca="false">IF(N178="","",IF(N178="certain",0,100))</f>
        <v/>
      </c>
      <c r="AD178" s="32" t="str">
        <f aca="false">IF(COUNT(O178:R178)=0,"",100-AVERAGE(O178:R178)*100)</f>
        <v/>
      </c>
      <c r="AE178" s="32" t="str">
        <f aca="false">IF(S178="","",(8-S178)/8*100)</f>
        <v/>
      </c>
    </row>
    <row r="179" customFormat="false" ht="15" hidden="false" customHeight="false" outlineLevel="0" collapsed="false">
      <c r="A179" s="33"/>
      <c r="B179" s="33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0" t="str">
        <f aca="false">IF(COUNT(C179:E179)=0,"",(7-AVERAGE(C179:E179))/6*100)</f>
        <v/>
      </c>
      <c r="U179" s="10" t="str">
        <f aca="false">IF(COUNT(F179:I179)=0,"",100-AVERAGE(F179:I179)*100)</f>
        <v/>
      </c>
      <c r="V179" s="10" t="str">
        <f aca="false">IF(COUNT(AB179:AC179)=0,"",AVERAGE(AB179:AC179))</f>
        <v/>
      </c>
      <c r="W179" s="10" t="str">
        <f aca="false">IF(COUNT(AD179:AE179)=0,"",AVERAGE(AD179:AE179))</f>
        <v/>
      </c>
      <c r="X179" s="10" t="str">
        <f aca="false">IF(A179="","",COUNT(T179:W179))</f>
        <v/>
      </c>
      <c r="Y179" s="11" t="str">
        <f aca="false">IF(COUNT(T179:W179)&lt;2,"",AVERAGE(T179:W179))</f>
        <v/>
      </c>
      <c r="Z179" s="12" t="str">
        <f aca="false">IF(Y179="","",IF(Y179&lt;=25,"Strong alignment",IF(Y179&lt;=45,"Early warning",IF(Y179&lt;=65,"Needs attention","Serious misalignment"))))</f>
        <v/>
      </c>
      <c r="AA179" s="12" t="str">
        <f aca="false">IF(OR(COUNT(J179:M179)=0,COUNT(F179:I179)=0),"",IF(AND(AVERAGE(J179:M179)&gt;=Summary!$C$12,AVERAGE(F179:I179)&lt;=Summary!$C$13),"Yes","No"))</f>
        <v/>
      </c>
      <c r="AB179" s="32" t="str">
        <f aca="false">IF(COUNT(J179:M179)=0,"",(5-AVERAGE(J179:M179))/4*100)</f>
        <v/>
      </c>
      <c r="AC179" s="32" t="str">
        <f aca="false">IF(N179="","",IF(N179="certain",0,100))</f>
        <v/>
      </c>
      <c r="AD179" s="32" t="str">
        <f aca="false">IF(COUNT(O179:R179)=0,"",100-AVERAGE(O179:R179)*100)</f>
        <v/>
      </c>
      <c r="AE179" s="32" t="str">
        <f aca="false">IF(S179="","",(8-S179)/8*100)</f>
        <v/>
      </c>
    </row>
    <row r="180" customFormat="false" ht="15" hidden="false" customHeight="false" outlineLevel="0" collapsed="false">
      <c r="A180" s="33"/>
      <c r="B180" s="33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0" t="str">
        <f aca="false">IF(COUNT(C180:E180)=0,"",(7-AVERAGE(C180:E180))/6*100)</f>
        <v/>
      </c>
      <c r="U180" s="10" t="str">
        <f aca="false">IF(COUNT(F180:I180)=0,"",100-AVERAGE(F180:I180)*100)</f>
        <v/>
      </c>
      <c r="V180" s="10" t="str">
        <f aca="false">IF(COUNT(AB180:AC180)=0,"",AVERAGE(AB180:AC180))</f>
        <v/>
      </c>
      <c r="W180" s="10" t="str">
        <f aca="false">IF(COUNT(AD180:AE180)=0,"",AVERAGE(AD180:AE180))</f>
        <v/>
      </c>
      <c r="X180" s="10" t="str">
        <f aca="false">IF(A180="","",COUNT(T180:W180))</f>
        <v/>
      </c>
      <c r="Y180" s="11" t="str">
        <f aca="false">IF(COUNT(T180:W180)&lt;2,"",AVERAGE(T180:W180))</f>
        <v/>
      </c>
      <c r="Z180" s="12" t="str">
        <f aca="false">IF(Y180="","",IF(Y180&lt;=25,"Strong alignment",IF(Y180&lt;=45,"Early warning",IF(Y180&lt;=65,"Needs attention","Serious misalignment"))))</f>
        <v/>
      </c>
      <c r="AA180" s="12" t="str">
        <f aca="false">IF(OR(COUNT(J180:M180)=0,COUNT(F180:I180)=0),"",IF(AND(AVERAGE(J180:M180)&gt;=Summary!$C$12,AVERAGE(F180:I180)&lt;=Summary!$C$13),"Yes","No"))</f>
        <v/>
      </c>
      <c r="AB180" s="32" t="str">
        <f aca="false">IF(COUNT(J180:M180)=0,"",(5-AVERAGE(J180:M180))/4*100)</f>
        <v/>
      </c>
      <c r="AC180" s="32" t="str">
        <f aca="false">IF(N180="","",IF(N180="certain",0,100))</f>
        <v/>
      </c>
      <c r="AD180" s="32" t="str">
        <f aca="false">IF(COUNT(O180:R180)=0,"",100-AVERAGE(O180:R180)*100)</f>
        <v/>
      </c>
      <c r="AE180" s="32" t="str">
        <f aca="false">IF(S180="","",(8-S180)/8*100)</f>
        <v/>
      </c>
    </row>
    <row r="181" customFormat="false" ht="15" hidden="false" customHeight="false" outlineLevel="0" collapsed="false">
      <c r="A181" s="33"/>
      <c r="B181" s="33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0" t="str">
        <f aca="false">IF(COUNT(C181:E181)=0,"",(7-AVERAGE(C181:E181))/6*100)</f>
        <v/>
      </c>
      <c r="U181" s="10" t="str">
        <f aca="false">IF(COUNT(F181:I181)=0,"",100-AVERAGE(F181:I181)*100)</f>
        <v/>
      </c>
      <c r="V181" s="10" t="str">
        <f aca="false">IF(COUNT(AB181:AC181)=0,"",AVERAGE(AB181:AC181))</f>
        <v/>
      </c>
      <c r="W181" s="10" t="str">
        <f aca="false">IF(COUNT(AD181:AE181)=0,"",AVERAGE(AD181:AE181))</f>
        <v/>
      </c>
      <c r="X181" s="10" t="str">
        <f aca="false">IF(A181="","",COUNT(T181:W181))</f>
        <v/>
      </c>
      <c r="Y181" s="11" t="str">
        <f aca="false">IF(COUNT(T181:W181)&lt;2,"",AVERAGE(T181:W181))</f>
        <v/>
      </c>
      <c r="Z181" s="12" t="str">
        <f aca="false">IF(Y181="","",IF(Y181&lt;=25,"Strong alignment",IF(Y181&lt;=45,"Early warning",IF(Y181&lt;=65,"Needs attention","Serious misalignment"))))</f>
        <v/>
      </c>
      <c r="AA181" s="12" t="str">
        <f aca="false">IF(OR(COUNT(J181:M181)=0,COUNT(F181:I181)=0),"",IF(AND(AVERAGE(J181:M181)&gt;=Summary!$C$12,AVERAGE(F181:I181)&lt;=Summary!$C$13),"Yes","No"))</f>
        <v/>
      </c>
      <c r="AB181" s="32" t="str">
        <f aca="false">IF(COUNT(J181:M181)=0,"",(5-AVERAGE(J181:M181))/4*100)</f>
        <v/>
      </c>
      <c r="AC181" s="32" t="str">
        <f aca="false">IF(N181="","",IF(N181="certain",0,100))</f>
        <v/>
      </c>
      <c r="AD181" s="32" t="str">
        <f aca="false">IF(COUNT(O181:R181)=0,"",100-AVERAGE(O181:R181)*100)</f>
        <v/>
      </c>
      <c r="AE181" s="32" t="str">
        <f aca="false">IF(S181="","",(8-S181)/8*100)</f>
        <v/>
      </c>
    </row>
    <row r="182" customFormat="false" ht="15" hidden="false" customHeight="false" outlineLevel="0" collapsed="false">
      <c r="A182" s="33"/>
      <c r="B182" s="33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0" t="str">
        <f aca="false">IF(COUNT(C182:E182)=0,"",(7-AVERAGE(C182:E182))/6*100)</f>
        <v/>
      </c>
      <c r="U182" s="10" t="str">
        <f aca="false">IF(COUNT(F182:I182)=0,"",100-AVERAGE(F182:I182)*100)</f>
        <v/>
      </c>
      <c r="V182" s="10" t="str">
        <f aca="false">IF(COUNT(AB182:AC182)=0,"",AVERAGE(AB182:AC182))</f>
        <v/>
      </c>
      <c r="W182" s="10" t="str">
        <f aca="false">IF(COUNT(AD182:AE182)=0,"",AVERAGE(AD182:AE182))</f>
        <v/>
      </c>
      <c r="X182" s="10" t="str">
        <f aca="false">IF(A182="","",COUNT(T182:W182))</f>
        <v/>
      </c>
      <c r="Y182" s="11" t="str">
        <f aca="false">IF(COUNT(T182:W182)&lt;2,"",AVERAGE(T182:W182))</f>
        <v/>
      </c>
      <c r="Z182" s="12" t="str">
        <f aca="false">IF(Y182="","",IF(Y182&lt;=25,"Strong alignment",IF(Y182&lt;=45,"Early warning",IF(Y182&lt;=65,"Needs attention","Serious misalignment"))))</f>
        <v/>
      </c>
      <c r="AA182" s="12" t="str">
        <f aca="false">IF(OR(COUNT(J182:M182)=0,COUNT(F182:I182)=0),"",IF(AND(AVERAGE(J182:M182)&gt;=Summary!$C$12,AVERAGE(F182:I182)&lt;=Summary!$C$13),"Yes","No"))</f>
        <v/>
      </c>
      <c r="AB182" s="32" t="str">
        <f aca="false">IF(COUNT(J182:M182)=0,"",(5-AVERAGE(J182:M182))/4*100)</f>
        <v/>
      </c>
      <c r="AC182" s="32" t="str">
        <f aca="false">IF(N182="","",IF(N182="certain",0,100))</f>
        <v/>
      </c>
      <c r="AD182" s="32" t="str">
        <f aca="false">IF(COUNT(O182:R182)=0,"",100-AVERAGE(O182:R182)*100)</f>
        <v/>
      </c>
      <c r="AE182" s="32" t="str">
        <f aca="false">IF(S182="","",(8-S182)/8*100)</f>
        <v/>
      </c>
    </row>
    <row r="183" customFormat="false" ht="15" hidden="false" customHeight="false" outlineLevel="0" collapsed="false">
      <c r="A183" s="33"/>
      <c r="B183" s="33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0" t="str">
        <f aca="false">IF(COUNT(C183:E183)=0,"",(7-AVERAGE(C183:E183))/6*100)</f>
        <v/>
      </c>
      <c r="U183" s="10" t="str">
        <f aca="false">IF(COUNT(F183:I183)=0,"",100-AVERAGE(F183:I183)*100)</f>
        <v/>
      </c>
      <c r="V183" s="10" t="str">
        <f aca="false">IF(COUNT(AB183:AC183)=0,"",AVERAGE(AB183:AC183))</f>
        <v/>
      </c>
      <c r="W183" s="10" t="str">
        <f aca="false">IF(COUNT(AD183:AE183)=0,"",AVERAGE(AD183:AE183))</f>
        <v/>
      </c>
      <c r="X183" s="10" t="str">
        <f aca="false">IF(A183="","",COUNT(T183:W183))</f>
        <v/>
      </c>
      <c r="Y183" s="11" t="str">
        <f aca="false">IF(COUNT(T183:W183)&lt;2,"",AVERAGE(T183:W183))</f>
        <v/>
      </c>
      <c r="Z183" s="12" t="str">
        <f aca="false">IF(Y183="","",IF(Y183&lt;=25,"Strong alignment",IF(Y183&lt;=45,"Early warning",IF(Y183&lt;=65,"Needs attention","Serious misalignment"))))</f>
        <v/>
      </c>
      <c r="AA183" s="12" t="str">
        <f aca="false">IF(OR(COUNT(J183:M183)=0,COUNT(F183:I183)=0),"",IF(AND(AVERAGE(J183:M183)&gt;=Summary!$C$12,AVERAGE(F183:I183)&lt;=Summary!$C$13),"Yes","No"))</f>
        <v/>
      </c>
      <c r="AB183" s="32" t="str">
        <f aca="false">IF(COUNT(J183:M183)=0,"",(5-AVERAGE(J183:M183))/4*100)</f>
        <v/>
      </c>
      <c r="AC183" s="32" t="str">
        <f aca="false">IF(N183="","",IF(N183="certain",0,100))</f>
        <v/>
      </c>
      <c r="AD183" s="32" t="str">
        <f aca="false">IF(COUNT(O183:R183)=0,"",100-AVERAGE(O183:R183)*100)</f>
        <v/>
      </c>
      <c r="AE183" s="32" t="str">
        <f aca="false">IF(S183="","",(8-S183)/8*100)</f>
        <v/>
      </c>
    </row>
    <row r="184" customFormat="false" ht="15" hidden="false" customHeight="false" outlineLevel="0" collapsed="false">
      <c r="A184" s="33"/>
      <c r="B184" s="33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0" t="str">
        <f aca="false">IF(COUNT(C184:E184)=0,"",(7-AVERAGE(C184:E184))/6*100)</f>
        <v/>
      </c>
      <c r="U184" s="10" t="str">
        <f aca="false">IF(COUNT(F184:I184)=0,"",100-AVERAGE(F184:I184)*100)</f>
        <v/>
      </c>
      <c r="V184" s="10" t="str">
        <f aca="false">IF(COUNT(AB184:AC184)=0,"",AVERAGE(AB184:AC184))</f>
        <v/>
      </c>
      <c r="W184" s="10" t="str">
        <f aca="false">IF(COUNT(AD184:AE184)=0,"",AVERAGE(AD184:AE184))</f>
        <v/>
      </c>
      <c r="X184" s="10" t="str">
        <f aca="false">IF(A184="","",COUNT(T184:W184))</f>
        <v/>
      </c>
      <c r="Y184" s="11" t="str">
        <f aca="false">IF(COUNT(T184:W184)&lt;2,"",AVERAGE(T184:W184))</f>
        <v/>
      </c>
      <c r="Z184" s="12" t="str">
        <f aca="false">IF(Y184="","",IF(Y184&lt;=25,"Strong alignment",IF(Y184&lt;=45,"Early warning",IF(Y184&lt;=65,"Needs attention","Serious misalignment"))))</f>
        <v/>
      </c>
      <c r="AA184" s="12" t="str">
        <f aca="false">IF(OR(COUNT(J184:M184)=0,COUNT(F184:I184)=0),"",IF(AND(AVERAGE(J184:M184)&gt;=Summary!$C$12,AVERAGE(F184:I184)&lt;=Summary!$C$13),"Yes","No"))</f>
        <v/>
      </c>
      <c r="AB184" s="32" t="str">
        <f aca="false">IF(COUNT(J184:M184)=0,"",(5-AVERAGE(J184:M184))/4*100)</f>
        <v/>
      </c>
      <c r="AC184" s="32" t="str">
        <f aca="false">IF(N184="","",IF(N184="certain",0,100))</f>
        <v/>
      </c>
      <c r="AD184" s="32" t="str">
        <f aca="false">IF(COUNT(O184:R184)=0,"",100-AVERAGE(O184:R184)*100)</f>
        <v/>
      </c>
      <c r="AE184" s="32" t="str">
        <f aca="false">IF(S184="","",(8-S184)/8*100)</f>
        <v/>
      </c>
    </row>
    <row r="185" customFormat="false" ht="15" hidden="false" customHeight="false" outlineLevel="0" collapsed="false">
      <c r="A185" s="33"/>
      <c r="B185" s="33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0" t="str">
        <f aca="false">IF(COUNT(C185:E185)=0,"",(7-AVERAGE(C185:E185))/6*100)</f>
        <v/>
      </c>
      <c r="U185" s="10" t="str">
        <f aca="false">IF(COUNT(F185:I185)=0,"",100-AVERAGE(F185:I185)*100)</f>
        <v/>
      </c>
      <c r="V185" s="10" t="str">
        <f aca="false">IF(COUNT(AB185:AC185)=0,"",AVERAGE(AB185:AC185))</f>
        <v/>
      </c>
      <c r="W185" s="10" t="str">
        <f aca="false">IF(COUNT(AD185:AE185)=0,"",AVERAGE(AD185:AE185))</f>
        <v/>
      </c>
      <c r="X185" s="10" t="str">
        <f aca="false">IF(A185="","",COUNT(T185:W185))</f>
        <v/>
      </c>
      <c r="Y185" s="11" t="str">
        <f aca="false">IF(COUNT(T185:W185)&lt;2,"",AVERAGE(T185:W185))</f>
        <v/>
      </c>
      <c r="Z185" s="12" t="str">
        <f aca="false">IF(Y185="","",IF(Y185&lt;=25,"Strong alignment",IF(Y185&lt;=45,"Early warning",IF(Y185&lt;=65,"Needs attention","Serious misalignment"))))</f>
        <v/>
      </c>
      <c r="AA185" s="12" t="str">
        <f aca="false">IF(OR(COUNT(J185:M185)=0,COUNT(F185:I185)=0),"",IF(AND(AVERAGE(J185:M185)&gt;=Summary!$C$12,AVERAGE(F185:I185)&lt;=Summary!$C$13),"Yes","No"))</f>
        <v/>
      </c>
      <c r="AB185" s="32" t="str">
        <f aca="false">IF(COUNT(J185:M185)=0,"",(5-AVERAGE(J185:M185))/4*100)</f>
        <v/>
      </c>
      <c r="AC185" s="32" t="str">
        <f aca="false">IF(N185="","",IF(N185="certain",0,100))</f>
        <v/>
      </c>
      <c r="AD185" s="32" t="str">
        <f aca="false">IF(COUNT(O185:R185)=0,"",100-AVERAGE(O185:R185)*100)</f>
        <v/>
      </c>
      <c r="AE185" s="32" t="str">
        <f aca="false">IF(S185="","",(8-S185)/8*100)</f>
        <v/>
      </c>
    </row>
    <row r="186" customFormat="false" ht="15" hidden="false" customHeight="false" outlineLevel="0" collapsed="false">
      <c r="A186" s="33"/>
      <c r="B186" s="33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0" t="str">
        <f aca="false">IF(COUNT(C186:E186)=0,"",(7-AVERAGE(C186:E186))/6*100)</f>
        <v/>
      </c>
      <c r="U186" s="10" t="str">
        <f aca="false">IF(COUNT(F186:I186)=0,"",100-AVERAGE(F186:I186)*100)</f>
        <v/>
      </c>
      <c r="V186" s="10" t="str">
        <f aca="false">IF(COUNT(AB186:AC186)=0,"",AVERAGE(AB186:AC186))</f>
        <v/>
      </c>
      <c r="W186" s="10" t="str">
        <f aca="false">IF(COUNT(AD186:AE186)=0,"",AVERAGE(AD186:AE186))</f>
        <v/>
      </c>
      <c r="X186" s="10" t="str">
        <f aca="false">IF(A186="","",COUNT(T186:W186))</f>
        <v/>
      </c>
      <c r="Y186" s="11" t="str">
        <f aca="false">IF(COUNT(T186:W186)&lt;2,"",AVERAGE(T186:W186))</f>
        <v/>
      </c>
      <c r="Z186" s="12" t="str">
        <f aca="false">IF(Y186="","",IF(Y186&lt;=25,"Strong alignment",IF(Y186&lt;=45,"Early warning",IF(Y186&lt;=65,"Needs attention","Serious misalignment"))))</f>
        <v/>
      </c>
      <c r="AA186" s="12" t="str">
        <f aca="false">IF(OR(COUNT(J186:M186)=0,COUNT(F186:I186)=0),"",IF(AND(AVERAGE(J186:M186)&gt;=Summary!$C$12,AVERAGE(F186:I186)&lt;=Summary!$C$13),"Yes","No"))</f>
        <v/>
      </c>
      <c r="AB186" s="32" t="str">
        <f aca="false">IF(COUNT(J186:M186)=0,"",(5-AVERAGE(J186:M186))/4*100)</f>
        <v/>
      </c>
      <c r="AC186" s="32" t="str">
        <f aca="false">IF(N186="","",IF(N186="certain",0,100))</f>
        <v/>
      </c>
      <c r="AD186" s="32" t="str">
        <f aca="false">IF(COUNT(O186:R186)=0,"",100-AVERAGE(O186:R186)*100)</f>
        <v/>
      </c>
      <c r="AE186" s="32" t="str">
        <f aca="false">IF(S186="","",(8-S186)/8*100)</f>
        <v/>
      </c>
    </row>
    <row r="187" customFormat="false" ht="15" hidden="false" customHeight="false" outlineLevel="0" collapsed="false">
      <c r="A187" s="33"/>
      <c r="B187" s="33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0" t="str">
        <f aca="false">IF(COUNT(C187:E187)=0,"",(7-AVERAGE(C187:E187))/6*100)</f>
        <v/>
      </c>
      <c r="U187" s="10" t="str">
        <f aca="false">IF(COUNT(F187:I187)=0,"",100-AVERAGE(F187:I187)*100)</f>
        <v/>
      </c>
      <c r="V187" s="10" t="str">
        <f aca="false">IF(COUNT(AB187:AC187)=0,"",AVERAGE(AB187:AC187))</f>
        <v/>
      </c>
      <c r="W187" s="10" t="str">
        <f aca="false">IF(COUNT(AD187:AE187)=0,"",AVERAGE(AD187:AE187))</f>
        <v/>
      </c>
      <c r="X187" s="10" t="str">
        <f aca="false">IF(A187="","",COUNT(T187:W187))</f>
        <v/>
      </c>
      <c r="Y187" s="11" t="str">
        <f aca="false">IF(COUNT(T187:W187)&lt;2,"",AVERAGE(T187:W187))</f>
        <v/>
      </c>
      <c r="Z187" s="12" t="str">
        <f aca="false">IF(Y187="","",IF(Y187&lt;=25,"Strong alignment",IF(Y187&lt;=45,"Early warning",IF(Y187&lt;=65,"Needs attention","Serious misalignment"))))</f>
        <v/>
      </c>
      <c r="AA187" s="12" t="str">
        <f aca="false">IF(OR(COUNT(J187:M187)=0,COUNT(F187:I187)=0),"",IF(AND(AVERAGE(J187:M187)&gt;=Summary!$C$12,AVERAGE(F187:I187)&lt;=Summary!$C$13),"Yes","No"))</f>
        <v/>
      </c>
      <c r="AB187" s="32" t="str">
        <f aca="false">IF(COUNT(J187:M187)=0,"",(5-AVERAGE(J187:M187))/4*100)</f>
        <v/>
      </c>
      <c r="AC187" s="32" t="str">
        <f aca="false">IF(N187="","",IF(N187="certain",0,100))</f>
        <v/>
      </c>
      <c r="AD187" s="32" t="str">
        <f aca="false">IF(COUNT(O187:R187)=0,"",100-AVERAGE(O187:R187)*100)</f>
        <v/>
      </c>
      <c r="AE187" s="32" t="str">
        <f aca="false">IF(S187="","",(8-S187)/8*100)</f>
        <v/>
      </c>
    </row>
    <row r="188" customFormat="false" ht="15" hidden="false" customHeight="false" outlineLevel="0" collapsed="false">
      <c r="A188" s="33"/>
      <c r="B188" s="33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0" t="str">
        <f aca="false">IF(COUNT(C188:E188)=0,"",(7-AVERAGE(C188:E188))/6*100)</f>
        <v/>
      </c>
      <c r="U188" s="10" t="str">
        <f aca="false">IF(COUNT(F188:I188)=0,"",100-AVERAGE(F188:I188)*100)</f>
        <v/>
      </c>
      <c r="V188" s="10" t="str">
        <f aca="false">IF(COUNT(AB188:AC188)=0,"",AVERAGE(AB188:AC188))</f>
        <v/>
      </c>
      <c r="W188" s="10" t="str">
        <f aca="false">IF(COUNT(AD188:AE188)=0,"",AVERAGE(AD188:AE188))</f>
        <v/>
      </c>
      <c r="X188" s="10" t="str">
        <f aca="false">IF(A188="","",COUNT(T188:W188))</f>
        <v/>
      </c>
      <c r="Y188" s="11" t="str">
        <f aca="false">IF(COUNT(T188:W188)&lt;2,"",AVERAGE(T188:W188))</f>
        <v/>
      </c>
      <c r="Z188" s="12" t="str">
        <f aca="false">IF(Y188="","",IF(Y188&lt;=25,"Strong alignment",IF(Y188&lt;=45,"Early warning",IF(Y188&lt;=65,"Needs attention","Serious misalignment"))))</f>
        <v/>
      </c>
      <c r="AA188" s="12" t="str">
        <f aca="false">IF(OR(COUNT(J188:M188)=0,COUNT(F188:I188)=0),"",IF(AND(AVERAGE(J188:M188)&gt;=Summary!$C$12,AVERAGE(F188:I188)&lt;=Summary!$C$13),"Yes","No"))</f>
        <v/>
      </c>
      <c r="AB188" s="32" t="str">
        <f aca="false">IF(COUNT(J188:M188)=0,"",(5-AVERAGE(J188:M188))/4*100)</f>
        <v/>
      </c>
      <c r="AC188" s="32" t="str">
        <f aca="false">IF(N188="","",IF(N188="certain",0,100))</f>
        <v/>
      </c>
      <c r="AD188" s="32" t="str">
        <f aca="false">IF(COUNT(O188:R188)=0,"",100-AVERAGE(O188:R188)*100)</f>
        <v/>
      </c>
      <c r="AE188" s="32" t="str">
        <f aca="false">IF(S188="","",(8-S188)/8*100)</f>
        <v/>
      </c>
    </row>
    <row r="189" customFormat="false" ht="15" hidden="false" customHeight="false" outlineLevel="0" collapsed="false">
      <c r="A189" s="33"/>
      <c r="B189" s="33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0" t="str">
        <f aca="false">IF(COUNT(C189:E189)=0,"",(7-AVERAGE(C189:E189))/6*100)</f>
        <v/>
      </c>
      <c r="U189" s="10" t="str">
        <f aca="false">IF(COUNT(F189:I189)=0,"",100-AVERAGE(F189:I189)*100)</f>
        <v/>
      </c>
      <c r="V189" s="10" t="str">
        <f aca="false">IF(COUNT(AB189:AC189)=0,"",AVERAGE(AB189:AC189))</f>
        <v/>
      </c>
      <c r="W189" s="10" t="str">
        <f aca="false">IF(COUNT(AD189:AE189)=0,"",AVERAGE(AD189:AE189))</f>
        <v/>
      </c>
      <c r="X189" s="10" t="str">
        <f aca="false">IF(A189="","",COUNT(T189:W189))</f>
        <v/>
      </c>
      <c r="Y189" s="11" t="str">
        <f aca="false">IF(COUNT(T189:W189)&lt;2,"",AVERAGE(T189:W189))</f>
        <v/>
      </c>
      <c r="Z189" s="12" t="str">
        <f aca="false">IF(Y189="","",IF(Y189&lt;=25,"Strong alignment",IF(Y189&lt;=45,"Early warning",IF(Y189&lt;=65,"Needs attention","Serious misalignment"))))</f>
        <v/>
      </c>
      <c r="AA189" s="12" t="str">
        <f aca="false">IF(OR(COUNT(J189:M189)=0,COUNT(F189:I189)=0),"",IF(AND(AVERAGE(J189:M189)&gt;=Summary!$C$12,AVERAGE(F189:I189)&lt;=Summary!$C$13),"Yes","No"))</f>
        <v/>
      </c>
      <c r="AB189" s="32" t="str">
        <f aca="false">IF(COUNT(J189:M189)=0,"",(5-AVERAGE(J189:M189))/4*100)</f>
        <v/>
      </c>
      <c r="AC189" s="32" t="str">
        <f aca="false">IF(N189="","",IF(N189="certain",0,100))</f>
        <v/>
      </c>
      <c r="AD189" s="32" t="str">
        <f aca="false">IF(COUNT(O189:R189)=0,"",100-AVERAGE(O189:R189)*100)</f>
        <v/>
      </c>
      <c r="AE189" s="32" t="str">
        <f aca="false">IF(S189="","",(8-S189)/8*100)</f>
        <v/>
      </c>
    </row>
    <row r="190" customFormat="false" ht="15" hidden="false" customHeight="false" outlineLevel="0" collapsed="false">
      <c r="A190" s="33"/>
      <c r="B190" s="33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0" t="str">
        <f aca="false">IF(COUNT(C190:E190)=0,"",(7-AVERAGE(C190:E190))/6*100)</f>
        <v/>
      </c>
      <c r="U190" s="10" t="str">
        <f aca="false">IF(COUNT(F190:I190)=0,"",100-AVERAGE(F190:I190)*100)</f>
        <v/>
      </c>
      <c r="V190" s="10" t="str">
        <f aca="false">IF(COUNT(AB190:AC190)=0,"",AVERAGE(AB190:AC190))</f>
        <v/>
      </c>
      <c r="W190" s="10" t="str">
        <f aca="false">IF(COUNT(AD190:AE190)=0,"",AVERAGE(AD190:AE190))</f>
        <v/>
      </c>
      <c r="X190" s="10" t="str">
        <f aca="false">IF(A190="","",COUNT(T190:W190))</f>
        <v/>
      </c>
      <c r="Y190" s="11" t="str">
        <f aca="false">IF(COUNT(T190:W190)&lt;2,"",AVERAGE(T190:W190))</f>
        <v/>
      </c>
      <c r="Z190" s="12" t="str">
        <f aca="false">IF(Y190="","",IF(Y190&lt;=25,"Strong alignment",IF(Y190&lt;=45,"Early warning",IF(Y190&lt;=65,"Needs attention","Serious misalignment"))))</f>
        <v/>
      </c>
      <c r="AA190" s="12" t="str">
        <f aca="false">IF(OR(COUNT(J190:M190)=0,COUNT(F190:I190)=0),"",IF(AND(AVERAGE(J190:M190)&gt;=Summary!$C$12,AVERAGE(F190:I190)&lt;=Summary!$C$13),"Yes","No"))</f>
        <v/>
      </c>
      <c r="AB190" s="32" t="str">
        <f aca="false">IF(COUNT(J190:M190)=0,"",(5-AVERAGE(J190:M190))/4*100)</f>
        <v/>
      </c>
      <c r="AC190" s="32" t="str">
        <f aca="false">IF(N190="","",IF(N190="certain",0,100))</f>
        <v/>
      </c>
      <c r="AD190" s="32" t="str">
        <f aca="false">IF(COUNT(O190:R190)=0,"",100-AVERAGE(O190:R190)*100)</f>
        <v/>
      </c>
      <c r="AE190" s="32" t="str">
        <f aca="false">IF(S190="","",(8-S190)/8*100)</f>
        <v/>
      </c>
    </row>
    <row r="191" customFormat="false" ht="15" hidden="false" customHeight="false" outlineLevel="0" collapsed="false">
      <c r="A191" s="33"/>
      <c r="B191" s="33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0" t="str">
        <f aca="false">IF(COUNT(C191:E191)=0,"",(7-AVERAGE(C191:E191))/6*100)</f>
        <v/>
      </c>
      <c r="U191" s="10" t="str">
        <f aca="false">IF(COUNT(F191:I191)=0,"",100-AVERAGE(F191:I191)*100)</f>
        <v/>
      </c>
      <c r="V191" s="10" t="str">
        <f aca="false">IF(COUNT(AB191:AC191)=0,"",AVERAGE(AB191:AC191))</f>
        <v/>
      </c>
      <c r="W191" s="10" t="str">
        <f aca="false">IF(COUNT(AD191:AE191)=0,"",AVERAGE(AD191:AE191))</f>
        <v/>
      </c>
      <c r="X191" s="10" t="str">
        <f aca="false">IF(A191="","",COUNT(T191:W191))</f>
        <v/>
      </c>
      <c r="Y191" s="11" t="str">
        <f aca="false">IF(COUNT(T191:W191)&lt;2,"",AVERAGE(T191:W191))</f>
        <v/>
      </c>
      <c r="Z191" s="12" t="str">
        <f aca="false">IF(Y191="","",IF(Y191&lt;=25,"Strong alignment",IF(Y191&lt;=45,"Early warning",IF(Y191&lt;=65,"Needs attention","Serious misalignment"))))</f>
        <v/>
      </c>
      <c r="AA191" s="12" t="str">
        <f aca="false">IF(OR(COUNT(J191:M191)=0,COUNT(F191:I191)=0),"",IF(AND(AVERAGE(J191:M191)&gt;=Summary!$C$12,AVERAGE(F191:I191)&lt;=Summary!$C$13),"Yes","No"))</f>
        <v/>
      </c>
      <c r="AB191" s="32" t="str">
        <f aca="false">IF(COUNT(J191:M191)=0,"",(5-AVERAGE(J191:M191))/4*100)</f>
        <v/>
      </c>
      <c r="AC191" s="32" t="str">
        <f aca="false">IF(N191="","",IF(N191="certain",0,100))</f>
        <v/>
      </c>
      <c r="AD191" s="32" t="str">
        <f aca="false">IF(COUNT(O191:R191)=0,"",100-AVERAGE(O191:R191)*100)</f>
        <v/>
      </c>
      <c r="AE191" s="32" t="str">
        <f aca="false">IF(S191="","",(8-S191)/8*100)</f>
        <v/>
      </c>
    </row>
    <row r="192" customFormat="false" ht="15" hidden="false" customHeight="false" outlineLevel="0" collapsed="false">
      <c r="A192" s="33"/>
      <c r="B192" s="33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0" t="str">
        <f aca="false">IF(COUNT(C192:E192)=0,"",(7-AVERAGE(C192:E192))/6*100)</f>
        <v/>
      </c>
      <c r="U192" s="10" t="str">
        <f aca="false">IF(COUNT(F192:I192)=0,"",100-AVERAGE(F192:I192)*100)</f>
        <v/>
      </c>
      <c r="V192" s="10" t="str">
        <f aca="false">IF(COUNT(AB192:AC192)=0,"",AVERAGE(AB192:AC192))</f>
        <v/>
      </c>
      <c r="W192" s="10" t="str">
        <f aca="false">IF(COUNT(AD192:AE192)=0,"",AVERAGE(AD192:AE192))</f>
        <v/>
      </c>
      <c r="X192" s="10" t="str">
        <f aca="false">IF(A192="","",COUNT(T192:W192))</f>
        <v/>
      </c>
      <c r="Y192" s="11" t="str">
        <f aca="false">IF(COUNT(T192:W192)&lt;2,"",AVERAGE(T192:W192))</f>
        <v/>
      </c>
      <c r="Z192" s="12" t="str">
        <f aca="false">IF(Y192="","",IF(Y192&lt;=25,"Strong alignment",IF(Y192&lt;=45,"Early warning",IF(Y192&lt;=65,"Needs attention","Serious misalignment"))))</f>
        <v/>
      </c>
      <c r="AA192" s="12" t="str">
        <f aca="false">IF(OR(COUNT(J192:M192)=0,COUNT(F192:I192)=0),"",IF(AND(AVERAGE(J192:M192)&gt;=Summary!$C$12,AVERAGE(F192:I192)&lt;=Summary!$C$13),"Yes","No"))</f>
        <v/>
      </c>
      <c r="AB192" s="32" t="str">
        <f aca="false">IF(COUNT(J192:M192)=0,"",(5-AVERAGE(J192:M192))/4*100)</f>
        <v/>
      </c>
      <c r="AC192" s="32" t="str">
        <f aca="false">IF(N192="","",IF(N192="certain",0,100))</f>
        <v/>
      </c>
      <c r="AD192" s="32" t="str">
        <f aca="false">IF(COUNT(O192:R192)=0,"",100-AVERAGE(O192:R192)*100)</f>
        <v/>
      </c>
      <c r="AE192" s="32" t="str">
        <f aca="false">IF(S192="","",(8-S192)/8*100)</f>
        <v/>
      </c>
    </row>
    <row r="193" customFormat="false" ht="15" hidden="false" customHeight="false" outlineLevel="0" collapsed="false">
      <c r="A193" s="33"/>
      <c r="B193" s="33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0" t="str">
        <f aca="false">IF(COUNT(C193:E193)=0,"",(7-AVERAGE(C193:E193))/6*100)</f>
        <v/>
      </c>
      <c r="U193" s="10" t="str">
        <f aca="false">IF(COUNT(F193:I193)=0,"",100-AVERAGE(F193:I193)*100)</f>
        <v/>
      </c>
      <c r="V193" s="10" t="str">
        <f aca="false">IF(COUNT(AB193:AC193)=0,"",AVERAGE(AB193:AC193))</f>
        <v/>
      </c>
      <c r="W193" s="10" t="str">
        <f aca="false">IF(COUNT(AD193:AE193)=0,"",AVERAGE(AD193:AE193))</f>
        <v/>
      </c>
      <c r="X193" s="10" t="str">
        <f aca="false">IF(A193="","",COUNT(T193:W193))</f>
        <v/>
      </c>
      <c r="Y193" s="11" t="str">
        <f aca="false">IF(COUNT(T193:W193)&lt;2,"",AVERAGE(T193:W193))</f>
        <v/>
      </c>
      <c r="Z193" s="12" t="str">
        <f aca="false">IF(Y193="","",IF(Y193&lt;=25,"Strong alignment",IF(Y193&lt;=45,"Early warning",IF(Y193&lt;=65,"Needs attention","Serious misalignment"))))</f>
        <v/>
      </c>
      <c r="AA193" s="12" t="str">
        <f aca="false">IF(OR(COUNT(J193:M193)=0,COUNT(F193:I193)=0),"",IF(AND(AVERAGE(J193:M193)&gt;=Summary!$C$12,AVERAGE(F193:I193)&lt;=Summary!$C$13),"Yes","No"))</f>
        <v/>
      </c>
      <c r="AB193" s="32" t="str">
        <f aca="false">IF(COUNT(J193:M193)=0,"",(5-AVERAGE(J193:M193))/4*100)</f>
        <v/>
      </c>
      <c r="AC193" s="32" t="str">
        <f aca="false">IF(N193="","",IF(N193="certain",0,100))</f>
        <v/>
      </c>
      <c r="AD193" s="32" t="str">
        <f aca="false">IF(COUNT(O193:R193)=0,"",100-AVERAGE(O193:R193)*100)</f>
        <v/>
      </c>
      <c r="AE193" s="32" t="str">
        <f aca="false">IF(S193="","",(8-S193)/8*100)</f>
        <v/>
      </c>
    </row>
    <row r="194" customFormat="false" ht="15" hidden="false" customHeight="false" outlineLevel="0" collapsed="false">
      <c r="A194" s="33"/>
      <c r="B194" s="33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0" t="str">
        <f aca="false">IF(COUNT(C194:E194)=0,"",(7-AVERAGE(C194:E194))/6*100)</f>
        <v/>
      </c>
      <c r="U194" s="10" t="str">
        <f aca="false">IF(COUNT(F194:I194)=0,"",100-AVERAGE(F194:I194)*100)</f>
        <v/>
      </c>
      <c r="V194" s="10" t="str">
        <f aca="false">IF(COUNT(AB194:AC194)=0,"",AVERAGE(AB194:AC194))</f>
        <v/>
      </c>
      <c r="W194" s="10" t="str">
        <f aca="false">IF(COUNT(AD194:AE194)=0,"",AVERAGE(AD194:AE194))</f>
        <v/>
      </c>
      <c r="X194" s="10" t="str">
        <f aca="false">IF(A194="","",COUNT(T194:W194))</f>
        <v/>
      </c>
      <c r="Y194" s="11" t="str">
        <f aca="false">IF(COUNT(T194:W194)&lt;2,"",AVERAGE(T194:W194))</f>
        <v/>
      </c>
      <c r="Z194" s="12" t="str">
        <f aca="false">IF(Y194="","",IF(Y194&lt;=25,"Strong alignment",IF(Y194&lt;=45,"Early warning",IF(Y194&lt;=65,"Needs attention","Serious misalignment"))))</f>
        <v/>
      </c>
      <c r="AA194" s="12" t="str">
        <f aca="false">IF(OR(COUNT(J194:M194)=0,COUNT(F194:I194)=0),"",IF(AND(AVERAGE(J194:M194)&gt;=Summary!$C$12,AVERAGE(F194:I194)&lt;=Summary!$C$13),"Yes","No"))</f>
        <v/>
      </c>
      <c r="AB194" s="32" t="str">
        <f aca="false">IF(COUNT(J194:M194)=0,"",(5-AVERAGE(J194:M194))/4*100)</f>
        <v/>
      </c>
      <c r="AC194" s="32" t="str">
        <f aca="false">IF(N194="","",IF(N194="certain",0,100))</f>
        <v/>
      </c>
      <c r="AD194" s="32" t="str">
        <f aca="false">IF(COUNT(O194:R194)=0,"",100-AVERAGE(O194:R194)*100)</f>
        <v/>
      </c>
      <c r="AE194" s="32" t="str">
        <f aca="false">IF(S194="","",(8-S194)/8*100)</f>
        <v/>
      </c>
    </row>
    <row r="195" customFormat="false" ht="15" hidden="false" customHeight="false" outlineLevel="0" collapsed="false">
      <c r="A195" s="33"/>
      <c r="B195" s="33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0" t="str">
        <f aca="false">IF(COUNT(C195:E195)=0,"",(7-AVERAGE(C195:E195))/6*100)</f>
        <v/>
      </c>
      <c r="U195" s="10" t="str">
        <f aca="false">IF(COUNT(F195:I195)=0,"",100-AVERAGE(F195:I195)*100)</f>
        <v/>
      </c>
      <c r="V195" s="10" t="str">
        <f aca="false">IF(COUNT(AB195:AC195)=0,"",AVERAGE(AB195:AC195))</f>
        <v/>
      </c>
      <c r="W195" s="10" t="str">
        <f aca="false">IF(COUNT(AD195:AE195)=0,"",AVERAGE(AD195:AE195))</f>
        <v/>
      </c>
      <c r="X195" s="10" t="str">
        <f aca="false">IF(A195="","",COUNT(T195:W195))</f>
        <v/>
      </c>
      <c r="Y195" s="11" t="str">
        <f aca="false">IF(COUNT(T195:W195)&lt;2,"",AVERAGE(T195:W195))</f>
        <v/>
      </c>
      <c r="Z195" s="12" t="str">
        <f aca="false">IF(Y195="","",IF(Y195&lt;=25,"Strong alignment",IF(Y195&lt;=45,"Early warning",IF(Y195&lt;=65,"Needs attention","Serious misalignment"))))</f>
        <v/>
      </c>
      <c r="AA195" s="12" t="str">
        <f aca="false">IF(OR(COUNT(J195:M195)=0,COUNT(F195:I195)=0),"",IF(AND(AVERAGE(J195:M195)&gt;=Summary!$C$12,AVERAGE(F195:I195)&lt;=Summary!$C$13),"Yes","No"))</f>
        <v/>
      </c>
      <c r="AB195" s="32" t="str">
        <f aca="false">IF(COUNT(J195:M195)=0,"",(5-AVERAGE(J195:M195))/4*100)</f>
        <v/>
      </c>
      <c r="AC195" s="32" t="str">
        <f aca="false">IF(N195="","",IF(N195="certain",0,100))</f>
        <v/>
      </c>
      <c r="AD195" s="32" t="str">
        <f aca="false">IF(COUNT(O195:R195)=0,"",100-AVERAGE(O195:R195)*100)</f>
        <v/>
      </c>
      <c r="AE195" s="32" t="str">
        <f aca="false">IF(S195="","",(8-S195)/8*100)</f>
        <v/>
      </c>
    </row>
    <row r="196" customFormat="false" ht="15" hidden="false" customHeight="false" outlineLevel="0" collapsed="false">
      <c r="A196" s="33"/>
      <c r="B196" s="33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0" t="str">
        <f aca="false">IF(COUNT(C196:E196)=0,"",(7-AVERAGE(C196:E196))/6*100)</f>
        <v/>
      </c>
      <c r="U196" s="10" t="str">
        <f aca="false">IF(COUNT(F196:I196)=0,"",100-AVERAGE(F196:I196)*100)</f>
        <v/>
      </c>
      <c r="V196" s="10" t="str">
        <f aca="false">IF(COUNT(AB196:AC196)=0,"",AVERAGE(AB196:AC196))</f>
        <v/>
      </c>
      <c r="W196" s="10" t="str">
        <f aca="false">IF(COUNT(AD196:AE196)=0,"",AVERAGE(AD196:AE196))</f>
        <v/>
      </c>
      <c r="X196" s="10" t="str">
        <f aca="false">IF(A196="","",COUNT(T196:W196))</f>
        <v/>
      </c>
      <c r="Y196" s="11" t="str">
        <f aca="false">IF(COUNT(T196:W196)&lt;2,"",AVERAGE(T196:W196))</f>
        <v/>
      </c>
      <c r="Z196" s="12" t="str">
        <f aca="false">IF(Y196="","",IF(Y196&lt;=25,"Strong alignment",IF(Y196&lt;=45,"Early warning",IF(Y196&lt;=65,"Needs attention","Serious misalignment"))))</f>
        <v/>
      </c>
      <c r="AA196" s="12" t="str">
        <f aca="false">IF(OR(COUNT(J196:M196)=0,COUNT(F196:I196)=0),"",IF(AND(AVERAGE(J196:M196)&gt;=Summary!$C$12,AVERAGE(F196:I196)&lt;=Summary!$C$13),"Yes","No"))</f>
        <v/>
      </c>
      <c r="AB196" s="32" t="str">
        <f aca="false">IF(COUNT(J196:M196)=0,"",(5-AVERAGE(J196:M196))/4*100)</f>
        <v/>
      </c>
      <c r="AC196" s="32" t="str">
        <f aca="false">IF(N196="","",IF(N196="certain",0,100))</f>
        <v/>
      </c>
      <c r="AD196" s="32" t="str">
        <f aca="false">IF(COUNT(O196:R196)=0,"",100-AVERAGE(O196:R196)*100)</f>
        <v/>
      </c>
      <c r="AE196" s="32" t="str">
        <f aca="false">IF(S196="","",(8-S196)/8*100)</f>
        <v/>
      </c>
    </row>
    <row r="197" customFormat="false" ht="15" hidden="false" customHeight="false" outlineLevel="0" collapsed="false">
      <c r="A197" s="33"/>
      <c r="B197" s="33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0" t="str">
        <f aca="false">IF(COUNT(C197:E197)=0,"",(7-AVERAGE(C197:E197))/6*100)</f>
        <v/>
      </c>
      <c r="U197" s="10" t="str">
        <f aca="false">IF(COUNT(F197:I197)=0,"",100-AVERAGE(F197:I197)*100)</f>
        <v/>
      </c>
      <c r="V197" s="10" t="str">
        <f aca="false">IF(COUNT(AB197:AC197)=0,"",AVERAGE(AB197:AC197))</f>
        <v/>
      </c>
      <c r="W197" s="10" t="str">
        <f aca="false">IF(COUNT(AD197:AE197)=0,"",AVERAGE(AD197:AE197))</f>
        <v/>
      </c>
      <c r="X197" s="10" t="str">
        <f aca="false">IF(A197="","",COUNT(T197:W197))</f>
        <v/>
      </c>
      <c r="Y197" s="11" t="str">
        <f aca="false">IF(COUNT(T197:W197)&lt;2,"",AVERAGE(T197:W197))</f>
        <v/>
      </c>
      <c r="Z197" s="12" t="str">
        <f aca="false">IF(Y197="","",IF(Y197&lt;=25,"Strong alignment",IF(Y197&lt;=45,"Early warning",IF(Y197&lt;=65,"Needs attention","Serious misalignment"))))</f>
        <v/>
      </c>
      <c r="AA197" s="12" t="str">
        <f aca="false">IF(OR(COUNT(J197:M197)=0,COUNT(F197:I197)=0),"",IF(AND(AVERAGE(J197:M197)&gt;=Summary!$C$12,AVERAGE(F197:I197)&lt;=Summary!$C$13),"Yes","No"))</f>
        <v/>
      </c>
      <c r="AB197" s="32" t="str">
        <f aca="false">IF(COUNT(J197:M197)=0,"",(5-AVERAGE(J197:M197))/4*100)</f>
        <v/>
      </c>
      <c r="AC197" s="32" t="str">
        <f aca="false">IF(N197="","",IF(N197="certain",0,100))</f>
        <v/>
      </c>
      <c r="AD197" s="32" t="str">
        <f aca="false">IF(COUNT(O197:R197)=0,"",100-AVERAGE(O197:R197)*100)</f>
        <v/>
      </c>
      <c r="AE197" s="32" t="str">
        <f aca="false">IF(S197="","",(8-S197)/8*100)</f>
        <v/>
      </c>
    </row>
    <row r="198" customFormat="false" ht="15" hidden="false" customHeight="false" outlineLevel="0" collapsed="false">
      <c r="A198" s="33"/>
      <c r="B198" s="33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0" t="str">
        <f aca="false">IF(COUNT(C198:E198)=0,"",(7-AVERAGE(C198:E198))/6*100)</f>
        <v/>
      </c>
      <c r="U198" s="10" t="str">
        <f aca="false">IF(COUNT(F198:I198)=0,"",100-AVERAGE(F198:I198)*100)</f>
        <v/>
      </c>
      <c r="V198" s="10" t="str">
        <f aca="false">IF(COUNT(AB198:AC198)=0,"",AVERAGE(AB198:AC198))</f>
        <v/>
      </c>
      <c r="W198" s="10" t="str">
        <f aca="false">IF(COUNT(AD198:AE198)=0,"",AVERAGE(AD198:AE198))</f>
        <v/>
      </c>
      <c r="X198" s="10" t="str">
        <f aca="false">IF(A198="","",COUNT(T198:W198))</f>
        <v/>
      </c>
      <c r="Y198" s="11" t="str">
        <f aca="false">IF(COUNT(T198:W198)&lt;2,"",AVERAGE(T198:W198))</f>
        <v/>
      </c>
      <c r="Z198" s="12" t="str">
        <f aca="false">IF(Y198="","",IF(Y198&lt;=25,"Strong alignment",IF(Y198&lt;=45,"Early warning",IF(Y198&lt;=65,"Needs attention","Serious misalignment"))))</f>
        <v/>
      </c>
      <c r="AA198" s="12" t="str">
        <f aca="false">IF(OR(COUNT(J198:M198)=0,COUNT(F198:I198)=0),"",IF(AND(AVERAGE(J198:M198)&gt;=Summary!$C$12,AVERAGE(F198:I198)&lt;=Summary!$C$13),"Yes","No"))</f>
        <v/>
      </c>
      <c r="AB198" s="32" t="str">
        <f aca="false">IF(COUNT(J198:M198)=0,"",(5-AVERAGE(J198:M198))/4*100)</f>
        <v/>
      </c>
      <c r="AC198" s="32" t="str">
        <f aca="false">IF(N198="","",IF(N198="certain",0,100))</f>
        <v/>
      </c>
      <c r="AD198" s="32" t="str">
        <f aca="false">IF(COUNT(O198:R198)=0,"",100-AVERAGE(O198:R198)*100)</f>
        <v/>
      </c>
      <c r="AE198" s="32" t="str">
        <f aca="false">IF(S198="","",(8-S198)/8*100)</f>
        <v/>
      </c>
    </row>
    <row r="199" customFormat="false" ht="15" hidden="false" customHeight="false" outlineLevel="0" collapsed="false">
      <c r="A199" s="33"/>
      <c r="B199" s="33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0" t="str">
        <f aca="false">IF(COUNT(C199:E199)=0,"",(7-AVERAGE(C199:E199))/6*100)</f>
        <v/>
      </c>
      <c r="U199" s="10" t="str">
        <f aca="false">IF(COUNT(F199:I199)=0,"",100-AVERAGE(F199:I199)*100)</f>
        <v/>
      </c>
      <c r="V199" s="10" t="str">
        <f aca="false">IF(COUNT(AB199:AC199)=0,"",AVERAGE(AB199:AC199))</f>
        <v/>
      </c>
      <c r="W199" s="10" t="str">
        <f aca="false">IF(COUNT(AD199:AE199)=0,"",AVERAGE(AD199:AE199))</f>
        <v/>
      </c>
      <c r="X199" s="10" t="str">
        <f aca="false">IF(A199="","",COUNT(T199:W199))</f>
        <v/>
      </c>
      <c r="Y199" s="11" t="str">
        <f aca="false">IF(COUNT(T199:W199)&lt;2,"",AVERAGE(T199:W199))</f>
        <v/>
      </c>
      <c r="Z199" s="12" t="str">
        <f aca="false">IF(Y199="","",IF(Y199&lt;=25,"Strong alignment",IF(Y199&lt;=45,"Early warning",IF(Y199&lt;=65,"Needs attention","Serious misalignment"))))</f>
        <v/>
      </c>
      <c r="AA199" s="12" t="str">
        <f aca="false">IF(OR(COUNT(J199:M199)=0,COUNT(F199:I199)=0),"",IF(AND(AVERAGE(J199:M199)&gt;=Summary!$C$12,AVERAGE(F199:I199)&lt;=Summary!$C$13),"Yes","No"))</f>
        <v/>
      </c>
      <c r="AB199" s="32" t="str">
        <f aca="false">IF(COUNT(J199:M199)=0,"",(5-AVERAGE(J199:M199))/4*100)</f>
        <v/>
      </c>
      <c r="AC199" s="32" t="str">
        <f aca="false">IF(N199="","",IF(N199="certain",0,100))</f>
        <v/>
      </c>
      <c r="AD199" s="32" t="str">
        <f aca="false">IF(COUNT(O199:R199)=0,"",100-AVERAGE(O199:R199)*100)</f>
        <v/>
      </c>
      <c r="AE199" s="32" t="str">
        <f aca="false">IF(S199="","",(8-S199)/8*100)</f>
        <v/>
      </c>
    </row>
    <row r="200" customFormat="false" ht="15" hidden="false" customHeight="false" outlineLevel="0" collapsed="false">
      <c r="A200" s="33"/>
      <c r="B200" s="33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0" t="str">
        <f aca="false">IF(COUNT(C200:E200)=0,"",(7-AVERAGE(C200:E200))/6*100)</f>
        <v/>
      </c>
      <c r="U200" s="10" t="str">
        <f aca="false">IF(COUNT(F200:I200)=0,"",100-AVERAGE(F200:I200)*100)</f>
        <v/>
      </c>
      <c r="V200" s="10" t="str">
        <f aca="false">IF(COUNT(AB200:AC200)=0,"",AVERAGE(AB200:AC200))</f>
        <v/>
      </c>
      <c r="W200" s="10" t="str">
        <f aca="false">IF(COUNT(AD200:AE200)=0,"",AVERAGE(AD200:AE200))</f>
        <v/>
      </c>
      <c r="X200" s="10" t="str">
        <f aca="false">IF(A200="","",COUNT(T200:W200))</f>
        <v/>
      </c>
      <c r="Y200" s="11" t="str">
        <f aca="false">IF(COUNT(T200:W200)&lt;2,"",AVERAGE(T200:W200))</f>
        <v/>
      </c>
      <c r="Z200" s="12" t="str">
        <f aca="false">IF(Y200="","",IF(Y200&lt;=25,"Strong alignment",IF(Y200&lt;=45,"Early warning",IF(Y200&lt;=65,"Needs attention","Serious misalignment"))))</f>
        <v/>
      </c>
      <c r="AA200" s="12" t="str">
        <f aca="false">IF(OR(COUNT(J200:M200)=0,COUNT(F200:I200)=0),"",IF(AND(AVERAGE(J200:M200)&gt;=Summary!$C$12,AVERAGE(F200:I200)&lt;=Summary!$C$13),"Yes","No"))</f>
        <v/>
      </c>
      <c r="AB200" s="32" t="str">
        <f aca="false">IF(COUNT(J200:M200)=0,"",(5-AVERAGE(J200:M200))/4*100)</f>
        <v/>
      </c>
      <c r="AC200" s="32" t="str">
        <f aca="false">IF(N200="","",IF(N200="certain",0,100))</f>
        <v/>
      </c>
      <c r="AD200" s="32" t="str">
        <f aca="false">IF(COUNT(O200:R200)=0,"",100-AVERAGE(O200:R200)*100)</f>
        <v/>
      </c>
      <c r="AE200" s="32" t="str">
        <f aca="false">IF(S200="","",(8-S200)/8*100)</f>
        <v/>
      </c>
    </row>
    <row r="201" customFormat="false" ht="15" hidden="false" customHeight="false" outlineLevel="0" collapsed="false">
      <c r="A201" s="33"/>
      <c r="B201" s="33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0" t="str">
        <f aca="false">IF(COUNT(C201:E201)=0,"",(7-AVERAGE(C201:E201))/6*100)</f>
        <v/>
      </c>
      <c r="U201" s="10" t="str">
        <f aca="false">IF(COUNT(F201:I201)=0,"",100-AVERAGE(F201:I201)*100)</f>
        <v/>
      </c>
      <c r="V201" s="10" t="str">
        <f aca="false">IF(COUNT(AB201:AC201)=0,"",AVERAGE(AB201:AC201))</f>
        <v/>
      </c>
      <c r="W201" s="10" t="str">
        <f aca="false">IF(COUNT(AD201:AE201)=0,"",AVERAGE(AD201:AE201))</f>
        <v/>
      </c>
      <c r="X201" s="10" t="str">
        <f aca="false">IF(A201="","",COUNT(T201:W201))</f>
        <v/>
      </c>
      <c r="Y201" s="11" t="str">
        <f aca="false">IF(COUNT(T201:W201)&lt;2,"",AVERAGE(T201:W201))</f>
        <v/>
      </c>
      <c r="Z201" s="12" t="str">
        <f aca="false">IF(Y201="","",IF(Y201&lt;=25,"Strong alignment",IF(Y201&lt;=45,"Early warning",IF(Y201&lt;=65,"Needs attention","Serious misalignment"))))</f>
        <v/>
      </c>
      <c r="AA201" s="12" t="str">
        <f aca="false">IF(OR(COUNT(J201:M201)=0,COUNT(F201:I201)=0),"",IF(AND(AVERAGE(J201:M201)&gt;=Summary!$C$12,AVERAGE(F201:I201)&lt;=Summary!$C$13),"Yes","No"))</f>
        <v/>
      </c>
      <c r="AB201" s="32" t="str">
        <f aca="false">IF(COUNT(J201:M201)=0,"",(5-AVERAGE(J201:M201))/4*100)</f>
        <v/>
      </c>
      <c r="AC201" s="32" t="str">
        <f aca="false">IF(N201="","",IF(N201="certain",0,100))</f>
        <v/>
      </c>
      <c r="AD201" s="32" t="str">
        <f aca="false">IF(COUNT(O201:R201)=0,"",100-AVERAGE(O201:R201)*100)</f>
        <v/>
      </c>
      <c r="AE201" s="32" t="str">
        <f aca="false">IF(S201="","",(8-S201)/8*100)</f>
        <v/>
      </c>
    </row>
    <row r="202" customFormat="false" ht="15" hidden="false" customHeight="false" outlineLevel="0" collapsed="false">
      <c r="A202" s="33"/>
      <c r="B202" s="33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0" t="str">
        <f aca="false">IF(COUNT(C202:E202)=0,"",(7-AVERAGE(C202:E202))/6*100)</f>
        <v/>
      </c>
      <c r="U202" s="10" t="str">
        <f aca="false">IF(COUNT(F202:I202)=0,"",100-AVERAGE(F202:I202)*100)</f>
        <v/>
      </c>
      <c r="V202" s="10" t="str">
        <f aca="false">IF(COUNT(AB202:AC202)=0,"",AVERAGE(AB202:AC202))</f>
        <v/>
      </c>
      <c r="W202" s="10" t="str">
        <f aca="false">IF(COUNT(AD202:AE202)=0,"",AVERAGE(AD202:AE202))</f>
        <v/>
      </c>
      <c r="X202" s="10" t="str">
        <f aca="false">IF(A202="","",COUNT(T202:W202))</f>
        <v/>
      </c>
      <c r="Y202" s="11" t="str">
        <f aca="false">IF(COUNT(T202:W202)&lt;2,"",AVERAGE(T202:W202))</f>
        <v/>
      </c>
      <c r="Z202" s="12" t="str">
        <f aca="false">IF(Y202="","",IF(Y202&lt;=25,"Strong alignment",IF(Y202&lt;=45,"Early warning",IF(Y202&lt;=65,"Needs attention","Serious misalignment"))))</f>
        <v/>
      </c>
      <c r="AA202" s="12" t="str">
        <f aca="false">IF(OR(COUNT(J202:M202)=0,COUNT(F202:I202)=0),"",IF(AND(AVERAGE(J202:M202)&gt;=Summary!$C$12,AVERAGE(F202:I202)&lt;=Summary!$C$13),"Yes","No"))</f>
        <v/>
      </c>
      <c r="AB202" s="32" t="str">
        <f aca="false">IF(COUNT(J202:M202)=0,"",(5-AVERAGE(J202:M202))/4*100)</f>
        <v/>
      </c>
      <c r="AC202" s="32" t="str">
        <f aca="false">IF(N202="","",IF(N202="certain",0,100))</f>
        <v/>
      </c>
      <c r="AD202" s="32" t="str">
        <f aca="false">IF(COUNT(O202:R202)=0,"",100-AVERAGE(O202:R202)*100)</f>
        <v/>
      </c>
      <c r="AE202" s="32" t="str">
        <f aca="false">IF(S202="","",(8-S202)/8*100)</f>
        <v/>
      </c>
    </row>
  </sheetData>
  <mergeCells count="7">
    <mergeCell ref="A1:B1"/>
    <mergeCell ref="C1:E1"/>
    <mergeCell ref="F1:I1"/>
    <mergeCell ref="J1:M1"/>
    <mergeCell ref="O1:R1"/>
    <mergeCell ref="T1:AA1"/>
    <mergeCell ref="AB1:AE1"/>
  </mergeCells>
  <conditionalFormatting sqref="Z3:Z202">
    <cfRule type="expression" priority="2" aboveAverage="0" equalAverage="0" bottom="0" percent="0" rank="0" text="" dxfId="0">
      <formula>$Z3="Strong alignment"</formula>
    </cfRule>
    <cfRule type="expression" priority="3" aboveAverage="0" equalAverage="0" bottom="0" percent="0" rank="0" text="" dxfId="1">
      <formula>$Z3="Early warning"</formula>
    </cfRule>
    <cfRule type="expression" priority="4" aboveAverage="0" equalAverage="0" bottom="0" percent="0" rank="0" text="" dxfId="2">
      <formula>$Z3="Needs attention"</formula>
    </cfRule>
    <cfRule type="expression" priority="5" aboveAverage="0" equalAverage="0" bottom="0" percent="0" rank="0" text="" dxfId="3">
      <formula>$Z3="Serious misalignment"</formula>
    </cfRule>
  </conditionalFormatting>
  <conditionalFormatting sqref="AA3:AA202">
    <cfRule type="expression" priority="6" aboveAverage="0" equalAverage="0" bottom="0" percent="0" rank="0" text="" dxfId="4">
      <formula>$AA3="Yes"</formula>
    </cfRule>
  </conditionalFormatting>
  <dataValidations count="5">
    <dataValidation allowBlank="true" error="Enter 1 to 7" errorStyle="stop" operator="between" showDropDown="false" showErrorMessage="true" showInputMessage="false" sqref="C3:E202" type="whole">
      <formula1>1</formula1>
      <formula2>7</formula2>
    </dataValidation>
    <dataValidation allowBlank="true" error="Enter 1 (correct) or 0 (wrong)" errorStyle="stop" operator="between" showDropDown="false" showErrorMessage="true" showInputMessage="false" sqref="F3:I202 O3:R202" type="whole">
      <formula1>0</formula1>
      <formula2>1</formula2>
    </dataValidation>
    <dataValidation allowBlank="true" error="Enter 1 to 5" errorStyle="stop" operator="between" showDropDown="false" showErrorMessage="true" showInputMessage="false" sqref="J3:M202" type="whole">
      <formula1>1</formula1>
      <formula2>5</formula2>
    </dataValidation>
    <dataValidation allowBlank="true" errorStyle="stop" operator="between" showDropDown="false" showErrorMessage="false" showInputMessage="false" sqref="N3:N202" type="list">
      <formula1>"certain,think so,not sure"</formula1>
      <formula2>0</formula2>
    </dataValidation>
    <dataValidation allowBlank="true" error="Enter 0 to 8" errorStyle="stop" operator="between" showDropDown="false" showErrorMessage="true" showInputMessage="false" sqref="S3:S202" type="whole">
      <formula1>0</formula1>
      <formula2>8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2026-10-08T13:11:22Z</dcterms:created>
  <dc:creator>openpyxl</dc:creator>
  <dc:description/>
  <dc:language>en-US</dc:language>
  <cp:lastModifiedBy/>
  <dcterms:modified xsi:type="dcterms:W3CDTF">2026-10-08T13:11:23Z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